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90" yWindow="-75" windowWidth="21495" windowHeight="13455" firstSheet="5" activeTab="10"/>
  </bookViews>
  <sheets>
    <sheet name="企业养老保险基金" sheetId="12" r:id="rId1"/>
    <sheet name="机关事业单位养老保险基金" sheetId="14" r:id="rId2"/>
    <sheet name="失业保险" sheetId="4" r:id="rId3"/>
    <sheet name="城镇职工医疗保险" sheetId="7" r:id="rId4"/>
    <sheet name="工伤保险" sheetId="11" r:id="rId5"/>
    <sheet name="生育保险" sheetId="9" r:id="rId6"/>
    <sheet name="城乡居民医疗保险基金" sheetId="10" r:id="rId7"/>
    <sheet name="城乡居民养老保险" sheetId="6" r:id="rId8"/>
    <sheet name="大病基金" sheetId="13" r:id="rId9"/>
    <sheet name="公务员医疗补助" sheetId="15" r:id="rId10"/>
    <sheet name="职业年金" sheetId="18" r:id="rId11"/>
    <sheet name="Sheet1" sheetId="19" r:id="rId12"/>
    <sheet name="Sheet12" sheetId="16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q">[1]国家!#REF!</definedName>
    <definedName name="\z">[2]中央!#REF!</definedName>
    <definedName name="_124sq" localSheetId="7">#REF!</definedName>
    <definedName name="_124sq" localSheetId="6">#REF!</definedName>
    <definedName name="_124sq" localSheetId="3">#REF!</definedName>
    <definedName name="_124sq" localSheetId="8">#REF!</definedName>
    <definedName name="_124sq" localSheetId="4">#REF!</definedName>
    <definedName name="_124sq" localSheetId="9">#REF!</definedName>
    <definedName name="_124sq" localSheetId="1">#REF!</definedName>
    <definedName name="_124sq" localSheetId="0">#REF!</definedName>
    <definedName name="_124sq" localSheetId="5">#REF!</definedName>
    <definedName name="_124sq" localSheetId="2">#REF!</definedName>
    <definedName name="_124sq" localSheetId="10">#REF!</definedName>
    <definedName name="_124sq">#REF!</definedName>
    <definedName name="_212双清" localSheetId="7">#REF!</definedName>
    <definedName name="_212双清" localSheetId="6">#REF!</definedName>
    <definedName name="_212双清" localSheetId="3">#REF!</definedName>
    <definedName name="_212双清" localSheetId="8">#REF!</definedName>
    <definedName name="_212双清" localSheetId="4">#REF!</definedName>
    <definedName name="_212双清" localSheetId="9">#REF!</definedName>
    <definedName name="_212双清" localSheetId="1">#REF!</definedName>
    <definedName name="_212双清" localSheetId="0">#REF!</definedName>
    <definedName name="_212双清" localSheetId="5">#REF!</definedName>
    <definedName name="_212双清" localSheetId="2">#REF!</definedName>
    <definedName name="_212双清" localSheetId="10">#REF!</definedName>
    <definedName name="_212双清">#REF!</definedName>
    <definedName name="_226sq" localSheetId="7">#REF!</definedName>
    <definedName name="_226sq" localSheetId="6">#REF!</definedName>
    <definedName name="_226sq" localSheetId="3">#REF!</definedName>
    <definedName name="_226sq" localSheetId="8">#REF!</definedName>
    <definedName name="_226sq" localSheetId="4">#REF!</definedName>
    <definedName name="_226sq" localSheetId="9">#REF!</definedName>
    <definedName name="_226sq" localSheetId="1">#REF!</definedName>
    <definedName name="_226sq" localSheetId="0">#REF!</definedName>
    <definedName name="_226sq" localSheetId="5">#REF!</definedName>
    <definedName name="_226sq" localSheetId="2">#REF!</definedName>
    <definedName name="_226sq" localSheetId="10">#REF!</definedName>
    <definedName name="_226sq">#REF!</definedName>
    <definedName name="_5双清" localSheetId="7">#REF!</definedName>
    <definedName name="_5双清" localSheetId="6">#REF!</definedName>
    <definedName name="_5双清" localSheetId="3">#REF!</definedName>
    <definedName name="_5双清" localSheetId="8">#REF!</definedName>
    <definedName name="_5双清" localSheetId="4">#REF!</definedName>
    <definedName name="_5双清" localSheetId="9">#REF!</definedName>
    <definedName name="_5双清" localSheetId="1">#REF!</definedName>
    <definedName name="_5双清" localSheetId="0">#REF!</definedName>
    <definedName name="_5双清" localSheetId="5">#REF!</definedName>
    <definedName name="_5双清" localSheetId="2">#REF!</definedName>
    <definedName name="_5双清" localSheetId="10">#REF!</definedName>
    <definedName name="_5双清">#REF!</definedName>
    <definedName name="_Order1" hidden="1">255</definedName>
    <definedName name="_Order2" hidden="1">255</definedName>
    <definedName name="a">#REF!</definedName>
    <definedName name="aa">#REF!</definedName>
    <definedName name="data">#REF!</definedName>
    <definedName name="_xlnm.Database" hidden="1">[3]PKx!$A$1:$AP$622</definedName>
    <definedName name="database2">#REF!</definedName>
    <definedName name="database3">#REF!</definedName>
    <definedName name="gxxe2003">[4]P1012001!$A$6:$E$117</definedName>
    <definedName name="gxxe20032">[5]P1012001!$A$6:$E$117</definedName>
    <definedName name="hhhh">#REF!</definedName>
    <definedName name="kkkk">#REF!</definedName>
    <definedName name="_xlnm.Print_Area" hidden="1">#REF!</definedName>
    <definedName name="Print_Area_MI">[1]国家!#REF!</definedName>
    <definedName name="_xlnm.Print_Titles" hidden="1">#N/A</definedName>
    <definedName name="Sheet1" localSheetId="7">#REF!</definedName>
    <definedName name="Sheet1" localSheetId="6">#REF!</definedName>
    <definedName name="Sheet1" localSheetId="3">#REF!</definedName>
    <definedName name="Sheet1" localSheetId="8">#REF!</definedName>
    <definedName name="Sheet1" localSheetId="4">#REF!</definedName>
    <definedName name="Sheet1" localSheetId="9">#REF!</definedName>
    <definedName name="Sheet1" localSheetId="1">#REF!</definedName>
    <definedName name="Sheet1" localSheetId="0">#REF!</definedName>
    <definedName name="Sheet1" localSheetId="5">#REF!</definedName>
    <definedName name="Sheet1" localSheetId="2">#REF!</definedName>
    <definedName name="Sheet1" localSheetId="10">#REF!</definedName>
    <definedName name="Sheet1">#REF!</definedName>
    <definedName name="sheet33">#REF!</definedName>
    <definedName name="财政供养">#REF!</definedName>
    <definedName name="常常">#REF!</definedName>
    <definedName name="还有">#REF!</definedName>
    <definedName name="汇率">#REF!</definedName>
    <definedName name="全额差额比例">'[6]C01-1'!#REF!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双甭0202">#REF!</definedName>
    <definedName name="双清" localSheetId="7">#REF!</definedName>
    <definedName name="双清" localSheetId="6">#REF!</definedName>
    <definedName name="双清" localSheetId="3">#REF!</definedName>
    <definedName name="双清" localSheetId="8">#REF!</definedName>
    <definedName name="双清" localSheetId="4">#REF!</definedName>
    <definedName name="双清" localSheetId="9">#REF!</definedName>
    <definedName name="双清" localSheetId="1">#REF!</definedName>
    <definedName name="双清" localSheetId="0">#REF!</definedName>
    <definedName name="双清" localSheetId="5">#REF!</definedName>
    <definedName name="双清" localSheetId="2">#REF!</definedName>
    <definedName name="双清" localSheetId="10">#REF!</definedName>
    <definedName name="双清">#REF!</definedName>
    <definedName name="双清1231" localSheetId="7">#REF!</definedName>
    <definedName name="双清1231" localSheetId="6">#REF!</definedName>
    <definedName name="双清1231" localSheetId="3">#REF!</definedName>
    <definedName name="双清1231" localSheetId="8">#REF!</definedName>
    <definedName name="双清1231" localSheetId="4">#REF!</definedName>
    <definedName name="双清1231" localSheetId="9">#REF!</definedName>
    <definedName name="双清1231" localSheetId="1">#REF!</definedName>
    <definedName name="双清1231" localSheetId="0">#REF!</definedName>
    <definedName name="双清1231" localSheetId="5">#REF!</definedName>
    <definedName name="双清1231" localSheetId="2">#REF!</definedName>
    <definedName name="双清1231" localSheetId="10">#REF!</definedName>
    <definedName name="双清1231">#REF!</definedName>
    <definedName name="四季度">'[7]C01-1'!#REF!</definedName>
    <definedName name="位次d">[8]四月份月报!#REF!</definedName>
    <definedName name="乡镇办">#REF!</definedName>
    <definedName name="性别">[9]基础编码!$H$2:$H$3</definedName>
    <definedName name="学历">[9]基础编码!$S$2:$S$9</definedName>
    <definedName name="支出">[10]P1012001!$A$6:$E$117</definedName>
  </definedNames>
  <calcPr calcId="125725" calcMode="manual"/>
</workbook>
</file>

<file path=xl/calcChain.xml><?xml version="1.0" encoding="utf-8"?>
<calcChain xmlns="http://schemas.openxmlformats.org/spreadsheetml/2006/main">
  <c r="H36" i="19"/>
  <c r="D37"/>
  <c r="D9"/>
  <c r="D13"/>
  <c r="D12"/>
  <c r="D11"/>
  <c r="G44"/>
  <c r="F44"/>
  <c r="H41"/>
  <c r="H40"/>
  <c r="H39"/>
  <c r="H44" s="1"/>
  <c r="D41"/>
  <c r="D39"/>
  <c r="C44"/>
  <c r="B44"/>
  <c r="D44" s="1"/>
  <c r="H35"/>
  <c r="H34"/>
  <c r="H33"/>
  <c r="H32"/>
  <c r="H31"/>
  <c r="H30"/>
  <c r="F29"/>
  <c r="H29" s="1"/>
  <c r="F27"/>
  <c r="H27" s="1"/>
  <c r="H26"/>
  <c r="H25"/>
  <c r="H23"/>
  <c r="H20"/>
  <c r="H18"/>
  <c r="H17"/>
  <c r="H16"/>
  <c r="H13"/>
  <c r="H11"/>
  <c r="H12"/>
  <c r="H10"/>
  <c r="H6"/>
  <c r="H5"/>
  <c r="D36"/>
  <c r="D35"/>
  <c r="D33"/>
  <c r="D32"/>
  <c r="D31"/>
  <c r="B29"/>
  <c r="D29" s="1"/>
  <c r="B28"/>
  <c r="D28" s="1"/>
  <c r="B27"/>
  <c r="D27" s="1"/>
  <c r="D30"/>
  <c r="D26"/>
  <c r="D23"/>
  <c r="D22"/>
  <c r="D20"/>
  <c r="D18"/>
  <c r="D17"/>
  <c r="D14"/>
  <c r="D15"/>
  <c r="D16"/>
  <c r="D10"/>
  <c r="D8"/>
  <c r="D7"/>
  <c r="D6"/>
  <c r="D5"/>
  <c r="B40" i="16"/>
  <c r="D37"/>
  <c r="D38" s="1"/>
  <c r="D39" s="1"/>
  <c r="D40" s="1"/>
  <c r="B37" i="18"/>
  <c r="E41" i="6"/>
  <c r="B41"/>
  <c r="E40" i="10"/>
  <c r="B40"/>
  <c r="E37" i="7"/>
  <c r="B37"/>
  <c r="E39" i="4"/>
  <c r="B39"/>
  <c r="E40" i="6"/>
  <c r="E39"/>
  <c r="E28"/>
  <c r="B27"/>
  <c r="E39" i="10"/>
  <c r="E38"/>
  <c r="E26"/>
  <c r="B25"/>
  <c r="E35" i="7"/>
  <c r="E36" i="9"/>
  <c r="E23"/>
  <c r="E35" i="18"/>
  <c r="E36" s="1"/>
  <c r="E37" s="1"/>
  <c r="B5" i="14"/>
  <c r="E38" i="4"/>
  <c r="E37"/>
  <c r="C34" i="13"/>
  <c r="C38" i="6"/>
  <c r="C34" i="9"/>
  <c r="C34" i="11"/>
  <c r="C34" i="7"/>
  <c r="C34" i="14"/>
  <c r="C32" i="18"/>
  <c r="C34" s="1"/>
  <c r="C32" i="15"/>
  <c r="C33" s="1"/>
  <c r="B5" i="13"/>
  <c r="E5"/>
  <c r="B9"/>
  <c r="E10"/>
  <c r="B13"/>
  <c r="E16"/>
  <c r="B17"/>
  <c r="E20"/>
  <c r="B21"/>
  <c r="E23"/>
  <c r="B28"/>
  <c r="C32" i="6"/>
  <c r="C32" i="10"/>
  <c r="C37" s="1"/>
  <c r="B10" i="4"/>
  <c r="E10"/>
  <c r="E15"/>
  <c r="C33"/>
  <c r="C34" i="12"/>
  <c r="B34" l="1"/>
</calcChain>
</file>

<file path=xl/sharedStrings.xml><?xml version="1.0" encoding="utf-8"?>
<sst xmlns="http://schemas.openxmlformats.org/spreadsheetml/2006/main" count="935" uniqueCount="169">
  <si>
    <t>预算基金：失业保险基金</t>
  </si>
  <si>
    <t>预算01表
单位：万元</t>
  </si>
  <si>
    <t>社会保险基金收入</t>
  </si>
  <si>
    <t>社会保险基金支出</t>
  </si>
  <si>
    <t>备注</t>
  </si>
  <si>
    <t>项目</t>
  </si>
  <si>
    <t>2015年
预算</t>
  </si>
  <si>
    <t>一、基本养老保险基金收入</t>
  </si>
  <si>
    <t>一、基本养老保险基金支出</t>
  </si>
  <si>
    <t>1、基本养老保险费收入</t>
  </si>
  <si>
    <t>1、基本养老金</t>
  </si>
  <si>
    <t>2、基本养老保险基金财政补贴收入</t>
  </si>
  <si>
    <t>2、医疗补助金</t>
  </si>
  <si>
    <t>3、其他基本养老保险基金收入</t>
  </si>
  <si>
    <t>3、丧葬抚恤补助</t>
  </si>
  <si>
    <t>二、失业保险基金收入</t>
  </si>
  <si>
    <t>4、其他基本养老保险基金支出</t>
  </si>
  <si>
    <t>1、失业保险费收入</t>
  </si>
  <si>
    <t>二、失业保险基金支出</t>
  </si>
  <si>
    <t>2、失业保险基金财政补贴收入</t>
  </si>
  <si>
    <t>1、失业保险金</t>
  </si>
  <si>
    <t>3、其他失业保险基金收入（利息收入）</t>
  </si>
  <si>
    <t>2、医疗保险费</t>
  </si>
  <si>
    <t>三、基本医疗保险基金收入</t>
  </si>
  <si>
    <t>1、基本医疗保险费收入</t>
  </si>
  <si>
    <t>4、职业培训和职业介绍补贴</t>
  </si>
  <si>
    <t>2、基本医疗保险基金财政补贴收入</t>
  </si>
  <si>
    <t>5、其他失业保险基金支出</t>
  </si>
  <si>
    <t>3、其他基本医疗保险基金收入</t>
  </si>
  <si>
    <t>三、基本医疗保险基金支出</t>
  </si>
  <si>
    <t>四、工伤保险基金收入</t>
  </si>
  <si>
    <t>1、基本医疗保险统筹基金</t>
  </si>
  <si>
    <t>1、工伤保险费收入</t>
  </si>
  <si>
    <t>2、医疗保险个人账户基金</t>
  </si>
  <si>
    <t>2、工伤保险基金财政补贴收入</t>
  </si>
  <si>
    <t>3、其他基本医疗保险基金支出</t>
  </si>
  <si>
    <t>3、其他工伤保险基金收入</t>
  </si>
  <si>
    <t>四、工伤保险基金支出</t>
  </si>
  <si>
    <t>五、生育保险基金收入</t>
  </si>
  <si>
    <t>1、工伤保险待遇</t>
  </si>
  <si>
    <t>1、生育保险费收入</t>
  </si>
  <si>
    <t>2、其他工伤保险基金支出</t>
  </si>
  <si>
    <t>2、生育保险基金财政补贴收入</t>
  </si>
  <si>
    <t>五、生育保险基金支出</t>
  </si>
  <si>
    <t>3、其他生育保险基金收入</t>
  </si>
  <si>
    <t>1、生育保险金</t>
  </si>
  <si>
    <t>2、其他生育保险基金支出</t>
  </si>
  <si>
    <t>八、城乡居民基本养老保险基金收入</t>
  </si>
  <si>
    <t>八、城乡居民基本养老保险基金支出</t>
  </si>
  <si>
    <t>1、保险费收入</t>
  </si>
  <si>
    <t>九、其他社会保险基金支出</t>
  </si>
  <si>
    <t>2、其他社会保险基金财政补贴收入</t>
  </si>
  <si>
    <t>3、其他收入</t>
  </si>
  <si>
    <t>本年收入合计</t>
  </si>
  <si>
    <t>本年支出合计</t>
  </si>
  <si>
    <t>预算基金：企业养老保险基金</t>
  </si>
  <si>
    <t>3、其他失业保险基金收入</t>
  </si>
  <si>
    <t>预算基金：机关事业单位养老保险基金</t>
  </si>
  <si>
    <t>3、其他基本养老保险基金收入（利息收入）</t>
  </si>
  <si>
    <t>预算基金：城乡居民基本养老保险基金</t>
  </si>
  <si>
    <t>3、其他基本医疗保险基金收入（利息收入）</t>
  </si>
  <si>
    <t>1、基本医疗保险待遇支出</t>
  </si>
  <si>
    <t>预算基金：生育保险基金</t>
  </si>
  <si>
    <t>3、其他生育保险基金收入（利息收入）</t>
  </si>
  <si>
    <t>预算基金：工伤保险基金</t>
  </si>
  <si>
    <t>预算基金：大病基金</t>
  </si>
  <si>
    <t>预算基金：公务员医疗补助</t>
  </si>
  <si>
    <t>6、其他失业保险基金支出</t>
    <phoneticPr fontId="46" type="noConversion"/>
  </si>
  <si>
    <t>1、收缴收入</t>
    <phoneticPr fontId="46" type="noConversion"/>
  </si>
  <si>
    <t>2、财政补助</t>
    <phoneticPr fontId="46" type="noConversion"/>
  </si>
  <si>
    <t>3、其他收入（利息收入）</t>
    <phoneticPr fontId="46" type="noConversion"/>
  </si>
  <si>
    <t>1、基本医疗保险待遇支出</t>
    <phoneticPr fontId="46" type="noConversion"/>
  </si>
  <si>
    <t>2、购买大病保险支出</t>
    <phoneticPr fontId="46" type="noConversion"/>
  </si>
  <si>
    <t>2、大病保险基金财政补贴收入</t>
    <phoneticPr fontId="46" type="noConversion"/>
  </si>
  <si>
    <t>2016年
预算</t>
    <phoneticPr fontId="46" type="noConversion"/>
  </si>
  <si>
    <t>预算基金：职业年金</t>
    <phoneticPr fontId="46" type="noConversion"/>
  </si>
  <si>
    <t>2017年区级财政社会保险基金预算收支预算总表</t>
    <phoneticPr fontId="46" type="noConversion"/>
  </si>
  <si>
    <t>基本养老保险基金财政补贴收入23万元：按2016年社保工作目标任务要求安排同级财政配套资金19万元，做实个人帐户配套4万。</t>
    <phoneticPr fontId="46" type="noConversion"/>
  </si>
  <si>
    <t>2017年
预算</t>
    <phoneticPr fontId="46" type="noConversion"/>
  </si>
  <si>
    <t>2017年
预算</t>
    <phoneticPr fontId="46" type="noConversion"/>
  </si>
  <si>
    <t>7、上解上级支出</t>
    <phoneticPr fontId="46" type="noConversion"/>
  </si>
  <si>
    <t>4、上级补助收入</t>
    <phoneticPr fontId="46" type="noConversion"/>
  </si>
  <si>
    <t>年终结余</t>
    <phoneticPr fontId="46" type="noConversion"/>
  </si>
  <si>
    <t>本年收支结余</t>
    <phoneticPr fontId="46" type="noConversion"/>
  </si>
  <si>
    <t>上年结余</t>
    <phoneticPr fontId="46" type="noConversion"/>
  </si>
  <si>
    <t>按照文件规定，用人单位按照职工月工资总额的1%缴纳失业保险费，2016年12月区直全额事业单位1850人（不含乡场办），按最低标准每月人平工资2800元计算，2800*12*1850*1%=621600元。实际每年区财政只按排了10万元，失业金支出缺口大，现阶段完全依靠省失业保险调剂金保障失业金的发放。</t>
  </si>
  <si>
    <t>2017年区级财政社会保险基金预算收支预算总表</t>
  </si>
  <si>
    <t>预算基金:职工基本医疗保险基金</t>
    <phoneticPr fontId="46" type="noConversion"/>
  </si>
  <si>
    <t>2017年
预算</t>
  </si>
  <si>
    <t xml:space="preserve">基本养老保险费收入5677：         1、机关事业单位及所有乡场办(编制内）在职工资与津补贴合计18154.4万元*28%=5083万,实际征缴率在92%左右，约为4677万元。  2、各单位补交2016年养老金结算金额约为1000万元。                                  基本养老保险支出：区直行政事业单位及乡场办退休工资及津补贴8573万。  （其中包含原由各单位发放的计入各单位预算的退休人员津补贴，今年由社保所统一发放）       </t>
    <phoneticPr fontId="46" type="noConversion"/>
  </si>
  <si>
    <t>预算基金：城乡居民医疗保险基金</t>
    <phoneticPr fontId="46" type="noConversion"/>
  </si>
  <si>
    <t>七、城乡居民基本养老保险基金收入</t>
    <phoneticPr fontId="46" type="noConversion"/>
  </si>
  <si>
    <t>八、其他社会保险基金收入</t>
    <phoneticPr fontId="46" type="noConversion"/>
  </si>
  <si>
    <t>七、城乡居民基本养老保险基金支出</t>
    <phoneticPr fontId="46" type="noConversion"/>
  </si>
  <si>
    <t>八、其他社会保险基金支出</t>
    <phoneticPr fontId="46" type="noConversion"/>
  </si>
  <si>
    <t>六、城乡居民医疗保险基金支出</t>
    <phoneticPr fontId="46" type="noConversion"/>
  </si>
  <si>
    <t>六、城乡居民医疗保险基金收入</t>
    <phoneticPr fontId="46" type="noConversion"/>
  </si>
  <si>
    <t>七、城乡居民基本养老保险基金收入</t>
    <phoneticPr fontId="46" type="noConversion"/>
  </si>
  <si>
    <t>八、其他社会保险基金收入</t>
    <phoneticPr fontId="46" type="noConversion"/>
  </si>
  <si>
    <t>八、其他社会保险基金支出</t>
    <phoneticPr fontId="46" type="noConversion"/>
  </si>
  <si>
    <t>九、公务员补充医疗支出</t>
    <phoneticPr fontId="46" type="noConversion"/>
  </si>
  <si>
    <t>2017年
预算</t>
    <phoneticPr fontId="46" type="noConversion"/>
  </si>
  <si>
    <t>其他社会保险基金收入中的保险费收入41万元是指大病基金单位缴纳部分（缴纳标准：75元/人/年，按5339人预计），由区财政纳入年初部门预算</t>
    <phoneticPr fontId="46" type="noConversion"/>
  </si>
  <si>
    <t>1、生育医疗费用</t>
    <phoneticPr fontId="46" type="noConversion"/>
  </si>
  <si>
    <t>2、生育津贴支出</t>
    <phoneticPr fontId="46" type="noConversion"/>
  </si>
  <si>
    <t>生育保险基金按在职职工工资与津补贴总额的0.5%计算征收：4702*3544*12*0.5%=100万</t>
    <phoneticPr fontId="46" type="noConversion"/>
  </si>
  <si>
    <t>八、其他社会保险基金收入</t>
    <phoneticPr fontId="46" type="noConversion"/>
  </si>
  <si>
    <t>工伤保险基金由市级统筹，保险费收入135万元是机关事业单位应缴纳部分，缴费标准：2015年省工伤保险最低缴费基数2695元*1%*12月*3847人，由区财政纳入年初预算；另有老工伤人员伤残津贴38.2万/年。合计173.2万元。</t>
    <phoneticPr fontId="46" type="noConversion"/>
  </si>
  <si>
    <t>基本医疗保险费收入3883万元中包括    1、机关事业单位以及乡场办的单位缴纳部分1716万元（8%），由区财政纳入部门年初预算，缴纳标准：（基本工资+津补贴）/月*8%*12*人数）;2、区属困难企业职工基本医疗保险补助143万元（按上年度邵阳市社平工资4430*12*2%*1380人）</t>
    <phoneticPr fontId="46" type="noConversion"/>
  </si>
  <si>
    <t>本年收支结余</t>
    <phoneticPr fontId="46" type="noConversion"/>
  </si>
  <si>
    <t>上年结余</t>
    <phoneticPr fontId="46" type="noConversion"/>
  </si>
  <si>
    <t>年终结余</t>
    <phoneticPr fontId="46" type="noConversion"/>
  </si>
  <si>
    <t>城乡居民医保基金收入包括城乡居民个人自筹收入、财政补贴收入和利息收入。2017年预计统筹收入为11536万元，包括各级财政补贴，区级应负担部分576.25万元（财政补贴标准：460元/人，189122人，区级应负担 30.47元/人）</t>
  </si>
  <si>
    <t>2017年
预算</t>
    <phoneticPr fontId="46" type="noConversion"/>
  </si>
  <si>
    <t>2、个人帐户养老金</t>
    <phoneticPr fontId="46" type="noConversion"/>
  </si>
  <si>
    <t>城乡居民养老保险基金预算财政补贴收入2402万元中包括各级财政配套资金，其中区级配套资金如下：1、个人缴费补助资金区级配套资金36.4万元；2、政府代缴补助12万；3、城乡居民基本养老保险基金基础养老金补助资金区级配套资金55.2万元；4、丧葬补助费10万。区财政2017年按上年同金额安排49.9万，差额63.7万。</t>
    <phoneticPr fontId="46" type="noConversion"/>
  </si>
  <si>
    <t>保险费收入346万元是指公务员医疗补助收入，以公务员单位以及参公单位的在职和退休人员的基本工资为基数，由区财政纳入年初部门预算，补助标准：基本工资（或基本退休工资）/月*5%*12*人数.</t>
    <phoneticPr fontId="46" type="noConversion"/>
  </si>
  <si>
    <t>七、城乡居民基本养老保险基金支出</t>
    <phoneticPr fontId="46" type="noConversion"/>
  </si>
  <si>
    <t>六、城乡居民医疗保险基金收入</t>
    <phoneticPr fontId="46" type="noConversion"/>
  </si>
  <si>
    <t>九、公务员补充医疗</t>
    <phoneticPr fontId="46" type="noConversion"/>
  </si>
  <si>
    <t>九、其他社会保险基金收入</t>
    <phoneticPr fontId="46" type="noConversion"/>
  </si>
  <si>
    <t>十、公务员补充医疗</t>
    <phoneticPr fontId="46" type="noConversion"/>
  </si>
  <si>
    <t>十一、职业年金</t>
    <phoneticPr fontId="46" type="noConversion"/>
  </si>
  <si>
    <t>十、公务员补充医疗支出</t>
    <phoneticPr fontId="46" type="noConversion"/>
  </si>
  <si>
    <t>八、大病保险基金收入</t>
    <phoneticPr fontId="46" type="noConversion"/>
  </si>
  <si>
    <t>八、大病保险基金支出</t>
    <phoneticPr fontId="46" type="noConversion"/>
  </si>
  <si>
    <t>收入总计</t>
    <phoneticPr fontId="46" type="noConversion"/>
  </si>
  <si>
    <t>支出总计</t>
    <phoneticPr fontId="46" type="noConversion"/>
  </si>
  <si>
    <t>收入总计</t>
    <phoneticPr fontId="46" type="noConversion"/>
  </si>
  <si>
    <t>支出总计</t>
    <phoneticPr fontId="46" type="noConversion"/>
  </si>
  <si>
    <t>收入合计</t>
    <phoneticPr fontId="46" type="noConversion"/>
  </si>
  <si>
    <t>支出合计</t>
    <phoneticPr fontId="46" type="noConversion"/>
  </si>
  <si>
    <t>收入合计</t>
    <phoneticPr fontId="46" type="noConversion"/>
  </si>
  <si>
    <t>支出合计</t>
    <phoneticPr fontId="46" type="noConversion"/>
  </si>
  <si>
    <t>3、购买大病保险支出</t>
  </si>
  <si>
    <t>3、利息收入</t>
  </si>
  <si>
    <t>六、城乡居民医疗基金收入</t>
    <phoneticPr fontId="46" type="noConversion"/>
  </si>
  <si>
    <t>六、城乡居民医疗基金支出</t>
    <phoneticPr fontId="46" type="noConversion"/>
  </si>
  <si>
    <t>八、大病互助基金收入</t>
    <phoneticPr fontId="46" type="noConversion"/>
  </si>
  <si>
    <t>九、公务员补充医疗</t>
    <phoneticPr fontId="46" type="noConversion"/>
  </si>
  <si>
    <t>十、职业年金</t>
    <phoneticPr fontId="46" type="noConversion"/>
  </si>
  <si>
    <t>八、大病互助保险基金支出</t>
    <phoneticPr fontId="46" type="noConversion"/>
  </si>
  <si>
    <t>九、公务员补充医疗支出</t>
    <phoneticPr fontId="46" type="noConversion"/>
  </si>
  <si>
    <t>单位：万元</t>
    <phoneticPr fontId="46" type="noConversion"/>
  </si>
  <si>
    <t>4、上级补助收入</t>
    <phoneticPr fontId="46" type="noConversion"/>
  </si>
  <si>
    <t>5、其他失业保险基金支出（上解支出）</t>
    <phoneticPr fontId="46" type="noConversion"/>
  </si>
  <si>
    <t>2、个人帐户</t>
    <phoneticPr fontId="46" type="noConversion"/>
  </si>
  <si>
    <t>2016年
预算</t>
  </si>
  <si>
    <t>增减</t>
  </si>
  <si>
    <t>3、上级补助收入</t>
  </si>
  <si>
    <t>5、失业保险基金上解支出</t>
  </si>
  <si>
    <t>六、城乡居民医疗保险基金收入</t>
  </si>
  <si>
    <t>六、城乡居民医疗保险基金支出</t>
  </si>
  <si>
    <t>七、城乡居民基本养老保险基金收入</t>
  </si>
  <si>
    <t>七、城乡居民基本养老保险基金支出</t>
  </si>
  <si>
    <t>八、大病互助基金收入</t>
  </si>
  <si>
    <t>八、大病互助保险基金支出</t>
  </si>
  <si>
    <t>九、公务员补充医疗</t>
  </si>
  <si>
    <t>九、公务员补充医疗支出</t>
  </si>
  <si>
    <t>十、职业年金</t>
  </si>
  <si>
    <t>收入总计</t>
  </si>
  <si>
    <t>支出总计</t>
  </si>
  <si>
    <t>本年收支结余</t>
    <phoneticPr fontId="46" type="noConversion"/>
  </si>
  <si>
    <t>上年结余收入</t>
    <phoneticPr fontId="46" type="noConversion"/>
  </si>
  <si>
    <t>年终结余</t>
    <phoneticPr fontId="46" type="noConversion"/>
  </si>
  <si>
    <t>2017年区级财政社会保险基金预算收支预算总表</t>
    <phoneticPr fontId="46" type="noConversion"/>
  </si>
  <si>
    <t>2、失业保险财政补助</t>
    <phoneticPr fontId="46" type="noConversion"/>
  </si>
  <si>
    <t>3、利息收入</t>
    <phoneticPr fontId="46" type="noConversion"/>
  </si>
  <si>
    <t>按湘政发2015年38号文件，单位应当为职工建立职业年金制度。    区直机关事业单位及各乡场办工资与津补贴总额18154.4万*4%=726万，实际征缴率为92%左右，726*0.92=668万；非全额拨款事业单位工资基数4658.6*8%=373万；所有人补交的以去年工资总额为基数计算的个人部分约为700万，合计1740万元。      支出98万元为全年预计拨入所有退休人员的退休金额中的年金数。</t>
    <phoneticPr fontId="46" type="noConversion"/>
  </si>
</sst>
</file>

<file path=xl/styles.xml><?xml version="1.0" encoding="utf-8"?>
<styleSheet xmlns="http://schemas.openxmlformats.org/spreadsheetml/2006/main">
  <numFmts count="21">
    <numFmt numFmtId="41" formatCode="_ * #,##0_ ;_ * \-#,##0_ ;_ * &quot;-&quot;_ ;_ @_ "/>
    <numFmt numFmtId="43" formatCode="_ * #,##0.00_ ;_ * \-#,##0.00_ ;_ * &quot;-&quot;??_ ;_ @_ "/>
    <numFmt numFmtId="176" formatCode="#,##0;\(#,##0\)"/>
    <numFmt numFmtId="177" formatCode="0.0"/>
    <numFmt numFmtId="178" formatCode="0;_琀"/>
    <numFmt numFmtId="179" formatCode="\$#,##0;\(\$#,##0\)"/>
    <numFmt numFmtId="180" formatCode="yyyy&quot;年&quot;m&quot;月&quot;d&quot;日&quot;;@"/>
    <numFmt numFmtId="181" formatCode="_(&quot;$&quot;* #,##0.00_);_(&quot;$&quot;* \(#,##0.00\);_(&quot;$&quot;* &quot;-&quot;??_);_(@_)"/>
    <numFmt numFmtId="182" formatCode="_-* #,##0.00&quot;$&quot;_-;\-* #,##0.00&quot;$&quot;_-;_-* &quot;-&quot;??&quot;$&quot;_-;_-@_-"/>
    <numFmt numFmtId="183" formatCode="_(* #,##0.00_);_(* \(#,##0.00\);_(* &quot;-&quot;??_);_(@_)"/>
    <numFmt numFmtId="184" formatCode="_-&quot;$&quot;* #,##0_-;\-&quot;$&quot;* #,##0_-;_-&quot;$&quot;* &quot;-&quot;_-;_-@_-"/>
    <numFmt numFmtId="185" formatCode="#,##0;\-#,##0;&quot;-&quot;"/>
    <numFmt numFmtId="186" formatCode="\$#,##0.00;\(\$#,##0.00\)"/>
    <numFmt numFmtId="187" formatCode="_-* #,##0_$_-;\-* #,##0_$_-;_-* &quot;-&quot;_$_-;_-@_-"/>
    <numFmt numFmtId="188" formatCode="_-* #,##0.00_$_-;\-* #,##0.00_$_-;_-* &quot;-&quot;??_$_-;_-@_-"/>
    <numFmt numFmtId="189" formatCode="_-* #,##0&quot;$&quot;_-;\-* #,##0&quot;$&quot;_-;_-* &quot;-&quot;&quot;$&quot;_-;_-@_-"/>
    <numFmt numFmtId="190" formatCode="0.00_ "/>
    <numFmt numFmtId="191" formatCode="0_);[Red]\(0\)"/>
    <numFmt numFmtId="192" formatCode="0_ "/>
    <numFmt numFmtId="193" formatCode="#,##0_);[Red]\(#,##0\)"/>
    <numFmt numFmtId="194" formatCode="#,##0_ "/>
  </numFmts>
  <fonts count="72">
    <font>
      <sz val="12"/>
      <name val="宋体"/>
      <charset val="134"/>
    </font>
    <font>
      <sz val="11"/>
      <color indexed="60"/>
      <name val="宋体"/>
      <charset val="134"/>
    </font>
    <font>
      <sz val="11"/>
      <color indexed="42"/>
      <name val="宋体"/>
      <charset val="134"/>
    </font>
    <font>
      <u/>
      <sz val="12"/>
      <color indexed="12"/>
      <name val="宋体"/>
      <charset val="134"/>
    </font>
    <font>
      <sz val="11"/>
      <color indexed="8"/>
      <name val="宋体"/>
      <charset val="134"/>
    </font>
    <font>
      <b/>
      <i/>
      <sz val="16"/>
      <name val="Helv"/>
      <family val="2"/>
    </font>
    <font>
      <sz val="12"/>
      <name val="Arial"/>
      <family val="2"/>
    </font>
    <font>
      <b/>
      <sz val="11"/>
      <color indexed="63"/>
      <name val="宋体"/>
      <charset val="134"/>
    </font>
    <font>
      <sz val="10"/>
      <name val="Arial"/>
      <family val="2"/>
    </font>
    <font>
      <sz val="10"/>
      <name val="Times New Roman"/>
      <family val="1"/>
    </font>
    <font>
      <sz val="11"/>
      <name val="宋体"/>
      <charset val="134"/>
    </font>
    <font>
      <b/>
      <sz val="12"/>
      <name val="Arial"/>
      <family val="2"/>
    </font>
    <font>
      <sz val="12"/>
      <name val="Helv"/>
      <family val="2"/>
    </font>
    <font>
      <sz val="11"/>
      <color indexed="62"/>
      <name val="宋体"/>
      <charset val="134"/>
    </font>
    <font>
      <sz val="12"/>
      <name val="Courier"/>
      <family val="3"/>
    </font>
    <font>
      <sz val="10"/>
      <name val="宋体"/>
      <charset val="134"/>
    </font>
    <font>
      <b/>
      <sz val="11"/>
      <color indexed="62"/>
      <name val="宋体"/>
      <charset val="134"/>
    </font>
    <font>
      <b/>
      <sz val="18"/>
      <name val="Arial"/>
      <family val="2"/>
    </font>
    <font>
      <b/>
      <sz val="15"/>
      <color indexed="62"/>
      <name val="宋体"/>
      <charset val="134"/>
    </font>
    <font>
      <sz val="12"/>
      <name val="바탕체"/>
      <family val="3"/>
    </font>
    <font>
      <b/>
      <sz val="18"/>
      <color indexed="62"/>
      <name val="宋体"/>
      <charset val="134"/>
    </font>
    <font>
      <sz val="8"/>
      <name val="Times New Roman"/>
      <family val="1"/>
    </font>
    <font>
      <sz val="11"/>
      <color indexed="10"/>
      <name val="宋体"/>
      <charset val="134"/>
    </font>
    <font>
      <sz val="7"/>
      <name val="Small Fonts"/>
      <family val="2"/>
    </font>
    <font>
      <b/>
      <sz val="11"/>
      <color indexed="42"/>
      <name val="宋体"/>
      <charset val="134"/>
    </font>
    <font>
      <sz val="8"/>
      <name val="Arial"/>
      <family val="2"/>
    </font>
    <font>
      <b/>
      <sz val="11"/>
      <color indexed="8"/>
      <name val="宋体"/>
      <charset val="134"/>
    </font>
    <font>
      <u/>
      <sz val="12"/>
      <color indexed="36"/>
      <name val="宋体"/>
      <charset val="134"/>
    </font>
    <font>
      <sz val="11"/>
      <color indexed="52"/>
      <name val="宋体"/>
      <charset val="134"/>
    </font>
    <font>
      <sz val="10"/>
      <color indexed="8"/>
      <name val="Arial"/>
      <family val="2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b/>
      <sz val="13"/>
      <color indexed="62"/>
      <name val="宋体"/>
      <charset val="134"/>
    </font>
    <font>
      <sz val="11"/>
      <color indexed="17"/>
      <name val="宋体"/>
      <charset val="134"/>
    </font>
    <font>
      <sz val="12"/>
      <name val="官帕眉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2"/>
      <name val="仿宋_GB2312"/>
      <family val="3"/>
      <charset val="134"/>
    </font>
    <font>
      <b/>
      <sz val="20"/>
      <name val="仿宋_GB2312"/>
      <charset val="134"/>
    </font>
    <font>
      <b/>
      <sz val="16"/>
      <name val="黑体"/>
      <family val="3"/>
      <charset val="134"/>
    </font>
    <font>
      <sz val="9"/>
      <name val="仿宋_GB2312"/>
      <charset val="134"/>
    </font>
    <font>
      <sz val="10"/>
      <name val="仿宋_GB2312"/>
      <charset val="134"/>
    </font>
    <font>
      <sz val="10"/>
      <color indexed="0"/>
      <name val="仿宋_GB2312"/>
      <charset val="134"/>
    </font>
    <font>
      <sz val="11"/>
      <color indexed="0"/>
      <name val="仿宋_GB2312"/>
      <charset val="134"/>
    </font>
    <font>
      <sz val="8"/>
      <name val="仿宋_GB2312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42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42"/>
      <name val="宋体"/>
      <family val="3"/>
      <charset val="134"/>
    </font>
    <font>
      <b/>
      <sz val="11"/>
      <color indexed="8"/>
      <name val="宋体"/>
      <family val="3"/>
      <charset val="134"/>
    </font>
    <font>
      <u/>
      <sz val="12"/>
      <color indexed="36"/>
      <name val="宋体"/>
      <family val="3"/>
      <charset val="134"/>
    </font>
    <font>
      <sz val="11"/>
      <color indexed="52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b/>
      <sz val="10"/>
      <name val="仿宋_GB2312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6">
    <xf numFmtId="0" fontId="0" fillId="0" borderId="0">
      <alignment vertical="center"/>
    </xf>
    <xf numFmtId="0" fontId="8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185" fontId="29" fillId="0" borderId="0" applyFill="0" applyBorder="0" applyAlignment="0"/>
    <xf numFmtId="41" fontId="47" fillId="0" borderId="0" applyFont="0" applyFill="0" applyBorder="0" applyAlignment="0" applyProtection="0"/>
    <xf numFmtId="176" fontId="9" fillId="0" borderId="0"/>
    <xf numFmtId="183" fontId="47" fillId="0" borderId="0" applyFont="0" applyFill="0" applyBorder="0" applyAlignment="0" applyProtection="0"/>
    <xf numFmtId="184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186" fontId="9" fillId="0" borderId="0"/>
    <xf numFmtId="0" fontId="6" fillId="0" borderId="0" applyProtection="0"/>
    <xf numFmtId="179" fontId="9" fillId="0" borderId="0"/>
    <xf numFmtId="2" fontId="6" fillId="0" borderId="0" applyProtection="0"/>
    <xf numFmtId="0" fontId="25" fillId="6" borderId="0" applyNumberFormat="0" applyBorder="0" applyAlignment="0" applyProtection="0"/>
    <xf numFmtId="0" fontId="11" fillId="0" borderId="1" applyNumberFormat="0" applyAlignment="0" applyProtection="0">
      <alignment horizontal="left" vertical="center"/>
    </xf>
    <xf numFmtId="0" fontId="11" fillId="0" borderId="2">
      <alignment horizontal="left" vertical="center"/>
    </xf>
    <xf numFmtId="0" fontId="17" fillId="0" borderId="0" applyProtection="0"/>
    <xf numFmtId="0" fontId="11" fillId="0" borderId="0" applyProtection="0"/>
    <xf numFmtId="0" fontId="25" fillId="2" borderId="3" applyNumberFormat="0" applyBorder="0" applyAlignment="0" applyProtection="0"/>
    <xf numFmtId="37" fontId="23" fillId="0" borderId="0"/>
    <xf numFmtId="0" fontId="12" fillId="0" borderId="0"/>
    <xf numFmtId="0" fontId="5" fillId="0" borderId="0"/>
    <xf numFmtId="0" fontId="21" fillId="0" borderId="0"/>
    <xf numFmtId="10" fontId="47" fillId="0" borderId="0" applyFont="0" applyFill="0" applyBorder="0" applyAlignment="0" applyProtection="0"/>
    <xf numFmtId="1" fontId="8" fillId="0" borderId="0"/>
    <xf numFmtId="0" fontId="47" fillId="0" borderId="0" applyNumberFormat="0" applyFill="0" applyBorder="0" applyAlignment="0" applyProtection="0"/>
    <xf numFmtId="0" fontId="6" fillId="0" borderId="4" applyProtection="0"/>
    <xf numFmtId="9" fontId="47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3">
      <alignment horizontal="distributed" vertical="center" wrapText="1"/>
    </xf>
    <xf numFmtId="0" fontId="32" fillId="11" borderId="0" applyNumberFormat="0" applyBorder="0" applyAlignment="0" applyProtection="0">
      <alignment vertical="center"/>
    </xf>
    <xf numFmtId="0" fontId="47" fillId="0" borderId="0"/>
    <xf numFmtId="0" fontId="47" fillId="0" borderId="0"/>
    <xf numFmtId="0" fontId="47" fillId="0" borderId="0"/>
    <xf numFmtId="0" fontId="15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/>
    <xf numFmtId="0" fontId="47" fillId="0" borderId="0"/>
    <xf numFmtId="0" fontId="47" fillId="0" borderId="0"/>
    <xf numFmtId="0" fontId="47" fillId="0" borderId="0"/>
    <xf numFmtId="0" fontId="8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/>
    <xf numFmtId="9" fontId="47" fillId="0" borderId="0" applyFont="0" applyFill="0" applyBorder="0" applyAlignment="0" applyProtection="0"/>
    <xf numFmtId="0" fontId="34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6" fillId="0" borderId="8" applyNumberFormat="0" applyFill="0" applyAlignment="0" applyProtection="0">
      <alignment vertical="center"/>
    </xf>
    <xf numFmtId="180" fontId="47" fillId="0" borderId="0" applyFont="0" applyFill="0" applyBorder="0" applyAlignment="0" applyProtection="0"/>
    <xf numFmtId="0" fontId="31" fillId="2" borderId="9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187" fontId="47" fillId="0" borderId="0" applyFont="0" applyFill="0" applyBorder="0" applyAlignment="0" applyProtection="0"/>
    <xf numFmtId="188" fontId="47" fillId="0" borderId="0" applyFont="0" applyFill="0" applyBorder="0" applyAlignment="0" applyProtection="0"/>
    <xf numFmtId="189" fontId="47" fillId="0" borderId="0" applyFont="0" applyFill="0" applyBorder="0" applyAlignment="0" applyProtection="0"/>
    <xf numFmtId="182" fontId="47" fillId="0" borderId="0" applyFont="0" applyFill="0" applyBorder="0" applyAlignment="0" applyProtection="0"/>
    <xf numFmtId="0" fontId="9" fillId="0" borderId="0"/>
    <xf numFmtId="41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41" fontId="47" fillId="0" borderId="0" applyFont="0" applyFill="0" applyBorder="0" applyAlignment="0" applyProtection="0"/>
    <xf numFmtId="178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35" fillId="0" borderId="0"/>
    <xf numFmtId="0" fontId="2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2" borderId="12" applyNumberFormat="0" applyAlignment="0" applyProtection="0">
      <alignment vertical="center"/>
    </xf>
    <xf numFmtId="0" fontId="13" fillId="3" borderId="9" applyNumberFormat="0" applyAlignment="0" applyProtection="0">
      <alignment vertical="center"/>
    </xf>
    <xf numFmtId="1" fontId="10" fillId="0" borderId="3">
      <alignment vertical="center"/>
      <protection locked="0"/>
    </xf>
    <xf numFmtId="0" fontId="14" fillId="0" borderId="0"/>
    <xf numFmtId="177" fontId="10" fillId="0" borderId="3">
      <alignment vertical="center"/>
      <protection locked="0"/>
    </xf>
    <xf numFmtId="0" fontId="8" fillId="0" borderId="0"/>
    <xf numFmtId="0" fontId="47" fillId="4" borderId="13" applyNumberFormat="0" applyFont="0" applyAlignment="0" applyProtection="0">
      <alignment vertical="center"/>
    </xf>
    <xf numFmtId="38" fontId="47" fillId="0" borderId="0" applyFont="0" applyFill="0" applyBorder="0" applyAlignment="0" applyProtection="0"/>
    <xf numFmtId="4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19" fillId="0" borderId="0"/>
    <xf numFmtId="0" fontId="51" fillId="2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1" fillId="2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5" applyNumberFormat="0" applyFill="0" applyAlignment="0" applyProtection="0">
      <alignment vertical="center"/>
    </xf>
    <xf numFmtId="0" fontId="67" fillId="0" borderId="6" applyNumberFormat="0" applyFill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3" fillId="0" borderId="3">
      <alignment horizontal="distributed" vertical="center" wrapText="1"/>
    </xf>
    <xf numFmtId="0" fontId="66" fillId="11" borderId="0" applyNumberFormat="0" applyBorder="0" applyAlignment="0" applyProtection="0">
      <alignment vertical="center"/>
    </xf>
    <xf numFmtId="0" fontId="55" fillId="0" borderId="0">
      <alignment vertical="center"/>
    </xf>
    <xf numFmtId="0" fontId="51" fillId="0" borderId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68" fillId="1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1" fillId="0" borderId="8" applyNumberFormat="0" applyFill="0" applyAlignment="0" applyProtection="0">
      <alignment vertical="center"/>
    </xf>
    <xf numFmtId="0" fontId="65" fillId="2" borderId="9" applyNumberFormat="0" applyAlignment="0" applyProtection="0">
      <alignment vertical="center"/>
    </xf>
    <xf numFmtId="0" fontId="60" fillId="13" borderId="10" applyNumberForma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3" fillId="0" borderId="11" applyNumberFormat="0" applyFill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52" fillId="2" borderId="12" applyNumberFormat="0" applyAlignment="0" applyProtection="0">
      <alignment vertical="center"/>
    </xf>
    <xf numFmtId="0" fontId="54" fillId="3" borderId="9" applyNumberFormat="0" applyAlignment="0" applyProtection="0">
      <alignment vertical="center"/>
    </xf>
    <xf numFmtId="1" fontId="53" fillId="0" borderId="3">
      <alignment vertical="center"/>
      <protection locked="0"/>
    </xf>
    <xf numFmtId="177" fontId="53" fillId="0" borderId="3">
      <alignment vertical="center"/>
      <protection locked="0"/>
    </xf>
  </cellStyleXfs>
  <cellXfs count="179">
    <xf numFmtId="0" fontId="0" fillId="0" borderId="0" xfId="0">
      <alignment vertical="center"/>
    </xf>
    <xf numFmtId="0" fontId="36" fillId="0" borderId="0" xfId="61" applyFont="1" applyAlignment="1">
      <alignment vertical="center"/>
    </xf>
    <xf numFmtId="0" fontId="36" fillId="0" borderId="0" xfId="61" applyFont="1" applyAlignment="1">
      <alignment horizontal="center" vertical="center"/>
    </xf>
    <xf numFmtId="0" fontId="36" fillId="0" borderId="0" xfId="61" applyFont="1" applyAlignment="1">
      <alignment vertical="center" shrinkToFit="1"/>
    </xf>
    <xf numFmtId="0" fontId="37" fillId="0" borderId="0" xfId="61" applyFont="1" applyAlignment="1">
      <alignment vertical="center" shrinkToFit="1"/>
    </xf>
    <xf numFmtId="0" fontId="37" fillId="0" borderId="0" xfId="61" applyFont="1" applyAlignment="1">
      <alignment vertical="center"/>
    </xf>
    <xf numFmtId="0" fontId="38" fillId="0" borderId="0" xfId="61" applyFont="1" applyAlignment="1">
      <alignment vertical="center"/>
    </xf>
    <xf numFmtId="0" fontId="40" fillId="0" borderId="0" xfId="61" applyFont="1" applyAlignment="1">
      <alignment vertical="center"/>
    </xf>
    <xf numFmtId="0" fontId="36" fillId="0" borderId="14" xfId="61" applyFont="1" applyBorder="1" applyAlignment="1">
      <alignment vertical="center"/>
    </xf>
    <xf numFmtId="0" fontId="41" fillId="0" borderId="14" xfId="61" applyFont="1" applyBorder="1" applyAlignment="1">
      <alignment horizontal="right" vertical="center" wrapText="1"/>
    </xf>
    <xf numFmtId="0" fontId="36" fillId="0" borderId="3" xfId="62" applyFont="1" applyBorder="1" applyAlignment="1">
      <alignment vertical="center"/>
    </xf>
    <xf numFmtId="0" fontId="36" fillId="0" borderId="3" xfId="62" applyFont="1" applyBorder="1" applyAlignment="1">
      <alignment horizontal="center" vertical="center"/>
    </xf>
    <xf numFmtId="0" fontId="36" fillId="0" borderId="3" xfId="62" applyFont="1" applyBorder="1" applyAlignment="1">
      <alignment horizontal="center" vertical="center" wrapText="1"/>
    </xf>
    <xf numFmtId="190" fontId="36" fillId="0" borderId="3" xfId="62" applyNumberFormat="1" applyFont="1" applyFill="1" applyBorder="1" applyAlignment="1">
      <alignment horizontal="center" vertical="center"/>
    </xf>
    <xf numFmtId="0" fontId="36" fillId="0" borderId="3" xfId="62" applyFont="1" applyBorder="1" applyAlignment="1">
      <alignment vertical="center" shrinkToFit="1"/>
    </xf>
    <xf numFmtId="190" fontId="36" fillId="0" borderId="3" xfId="62" applyNumberFormat="1" applyFont="1" applyFill="1" applyBorder="1" applyAlignment="1">
      <alignment horizontal="center" vertical="center" shrinkToFit="1"/>
    </xf>
    <xf numFmtId="0" fontId="36" fillId="0" borderId="3" xfId="62" applyFont="1" applyFill="1" applyBorder="1" applyAlignment="1">
      <alignment horizontal="center" vertical="center" shrinkToFit="1"/>
    </xf>
    <xf numFmtId="190" fontId="36" fillId="0" borderId="3" xfId="62" applyNumberFormat="1" applyFont="1" applyBorder="1" applyAlignment="1">
      <alignment vertical="center" shrinkToFit="1"/>
    </xf>
    <xf numFmtId="0" fontId="36" fillId="0" borderId="3" xfId="61" applyFont="1" applyBorder="1" applyAlignment="1">
      <alignment vertical="center" shrinkToFit="1"/>
    </xf>
    <xf numFmtId="0" fontId="37" fillId="0" borderId="3" xfId="61" applyFont="1" applyFill="1" applyBorder="1" applyAlignment="1">
      <alignment horizontal="center" vertical="center" shrinkToFit="1"/>
    </xf>
    <xf numFmtId="0" fontId="36" fillId="0" borderId="3" xfId="61" applyFont="1" applyFill="1" applyBorder="1" applyAlignment="1">
      <alignment horizontal="center" vertical="center" shrinkToFit="1"/>
    </xf>
    <xf numFmtId="190" fontId="37" fillId="0" borderId="3" xfId="62" applyNumberFormat="1" applyFont="1" applyBorder="1" applyAlignment="1">
      <alignment vertical="center" shrinkToFit="1"/>
    </xf>
    <xf numFmtId="0" fontId="36" fillId="0" borderId="0" xfId="61" applyFont="1" applyAlignment="1">
      <alignment vertical="center" wrapText="1"/>
    </xf>
    <xf numFmtId="0" fontId="45" fillId="0" borderId="14" xfId="61" applyFont="1" applyBorder="1" applyAlignment="1">
      <alignment horizontal="right" vertical="center" wrapText="1"/>
    </xf>
    <xf numFmtId="0" fontId="37" fillId="0" borderId="3" xfId="62" applyFont="1" applyBorder="1" applyAlignment="1">
      <alignment vertical="center"/>
    </xf>
    <xf numFmtId="0" fontId="47" fillId="0" borderId="0" xfId="0" applyFont="1">
      <alignment vertical="center"/>
    </xf>
    <xf numFmtId="0" fontId="37" fillId="0" borderId="3" xfId="62" applyFont="1" applyBorder="1" applyAlignment="1">
      <alignment vertical="center" shrinkToFit="1"/>
    </xf>
    <xf numFmtId="193" fontId="70" fillId="0" borderId="3" xfId="62" applyNumberFormat="1" applyFont="1" applyBorder="1" applyAlignment="1">
      <alignment horizontal="center" vertical="center" wrapText="1"/>
    </xf>
    <xf numFmtId="193" fontId="70" fillId="0" borderId="3" xfId="62" applyNumberFormat="1" applyFont="1" applyFill="1" applyBorder="1" applyAlignment="1">
      <alignment horizontal="center" vertical="center"/>
    </xf>
    <xf numFmtId="193" fontId="70" fillId="0" borderId="3" xfId="62" applyNumberFormat="1" applyFont="1" applyFill="1" applyBorder="1" applyAlignment="1">
      <alignment horizontal="center" vertical="center" shrinkToFit="1"/>
    </xf>
    <xf numFmtId="193" fontId="69" fillId="0" borderId="3" xfId="62" applyNumberFormat="1" applyFont="1" applyFill="1" applyBorder="1" applyAlignment="1">
      <alignment horizontal="center" vertical="center" shrinkToFit="1"/>
    </xf>
    <xf numFmtId="193" fontId="70" fillId="0" borderId="3" xfId="61" applyNumberFormat="1" applyFont="1" applyBorder="1" applyAlignment="1">
      <alignment vertical="center" shrinkToFit="1"/>
    </xf>
    <xf numFmtId="193" fontId="70" fillId="0" borderId="3" xfId="61" applyNumberFormat="1" applyFont="1" applyFill="1" applyBorder="1" applyAlignment="1">
      <alignment horizontal="center" vertical="center" shrinkToFit="1"/>
    </xf>
    <xf numFmtId="193" fontId="44" fillId="0" borderId="15" xfId="0" applyNumberFormat="1" applyFont="1" applyBorder="1" applyAlignment="1">
      <alignment horizontal="center" vertical="center" shrinkToFit="1"/>
    </xf>
    <xf numFmtId="193" fontId="36" fillId="0" borderId="3" xfId="62" applyNumberFormat="1" applyFont="1" applyFill="1" applyBorder="1" applyAlignment="1">
      <alignment horizontal="center" vertical="center" wrapText="1" shrinkToFit="1"/>
    </xf>
    <xf numFmtId="193" fontId="36" fillId="0" borderId="16" xfId="62" applyNumberFormat="1" applyFont="1" applyFill="1" applyBorder="1" applyAlignment="1">
      <alignment horizontal="center" vertical="center"/>
    </xf>
    <xf numFmtId="193" fontId="36" fillId="0" borderId="16" xfId="62" applyNumberFormat="1" applyFont="1" applyFill="1" applyBorder="1" applyAlignment="1">
      <alignment horizontal="center" vertical="center" shrinkToFit="1"/>
    </xf>
    <xf numFmtId="193" fontId="44" fillId="0" borderId="17" xfId="0" applyNumberFormat="1" applyFont="1" applyBorder="1" applyAlignment="1">
      <alignment horizontal="center" vertical="center" shrinkToFit="1"/>
    </xf>
    <xf numFmtId="193" fontId="36" fillId="0" borderId="16" xfId="61" applyNumberFormat="1" applyFont="1" applyFill="1" applyBorder="1" applyAlignment="1">
      <alignment horizontal="center" vertical="center" shrinkToFit="1"/>
    </xf>
    <xf numFmtId="193" fontId="37" fillId="0" borderId="16" xfId="62" applyNumberFormat="1" applyFont="1" applyFill="1" applyBorder="1" applyAlignment="1">
      <alignment horizontal="center" vertical="center" shrinkToFit="1"/>
    </xf>
    <xf numFmtId="193" fontId="36" fillId="0" borderId="16" xfId="61" applyNumberFormat="1" applyFont="1" applyBorder="1" applyAlignment="1">
      <alignment vertical="center" shrinkToFit="1"/>
    </xf>
    <xf numFmtId="193" fontId="37" fillId="0" borderId="3" xfId="62" applyNumberFormat="1" applyFont="1" applyFill="1" applyBorder="1" applyAlignment="1">
      <alignment horizontal="center" vertical="center"/>
    </xf>
    <xf numFmtId="193" fontId="36" fillId="0" borderId="3" xfId="61" applyNumberFormat="1" applyFont="1" applyBorder="1" applyAlignment="1">
      <alignment horizontal="center" vertical="center" shrinkToFit="1"/>
    </xf>
    <xf numFmtId="194" fontId="37" fillId="0" borderId="3" xfId="62" applyNumberFormat="1" applyFont="1" applyFill="1" applyBorder="1" applyAlignment="1">
      <alignment horizontal="center" vertical="center" shrinkToFit="1"/>
    </xf>
    <xf numFmtId="191" fontId="36" fillId="0" borderId="14" xfId="61" applyNumberFormat="1" applyFont="1" applyBorder="1" applyAlignment="1">
      <alignment vertical="center"/>
    </xf>
    <xf numFmtId="191" fontId="37" fillId="0" borderId="3" xfId="62" applyNumberFormat="1" applyFont="1" applyFill="1" applyBorder="1" applyAlignment="1">
      <alignment horizontal="center" vertical="center" shrinkToFit="1"/>
    </xf>
    <xf numFmtId="191" fontId="38" fillId="0" borderId="0" xfId="61" applyNumberFormat="1" applyFont="1" applyAlignment="1">
      <alignment vertical="center"/>
    </xf>
    <xf numFmtId="0" fontId="37" fillId="0" borderId="0" xfId="61" applyFont="1" applyAlignment="1">
      <alignment horizontal="center" vertical="center" shrinkToFit="1"/>
    </xf>
    <xf numFmtId="190" fontId="37" fillId="0" borderId="3" xfId="61" applyNumberFormat="1" applyFont="1" applyBorder="1" applyAlignment="1">
      <alignment horizontal="center" vertical="center" shrinkToFit="1"/>
    </xf>
    <xf numFmtId="190" fontId="37" fillId="0" borderId="3" xfId="62" applyNumberFormat="1" applyFont="1" applyBorder="1" applyAlignment="1">
      <alignment horizontal="center" vertical="center" shrinkToFit="1"/>
    </xf>
    <xf numFmtId="0" fontId="69" fillId="0" borderId="3" xfId="62" applyFont="1" applyBorder="1" applyAlignment="1">
      <alignment horizontal="center" vertical="center" shrinkToFit="1"/>
    </xf>
    <xf numFmtId="190" fontId="69" fillId="0" borderId="3" xfId="62" applyNumberFormat="1" applyFont="1" applyBorder="1" applyAlignment="1">
      <alignment horizontal="center" vertical="center" shrinkToFit="1"/>
    </xf>
    <xf numFmtId="0" fontId="69" fillId="0" borderId="0" xfId="61" applyFont="1" applyAlignment="1">
      <alignment horizontal="center" vertical="center" shrinkToFit="1"/>
    </xf>
    <xf numFmtId="0" fontId="36" fillId="0" borderId="0" xfId="61" applyFont="1" applyAlignment="1">
      <alignment vertical="center" shrinkToFit="1"/>
    </xf>
    <xf numFmtId="0" fontId="42" fillId="0" borderId="3" xfId="62" applyFont="1" applyBorder="1" applyAlignment="1">
      <alignment horizontal="center" vertical="center" wrapText="1"/>
    </xf>
    <xf numFmtId="0" fontId="36" fillId="0" borderId="3" xfId="62" applyFont="1" applyBorder="1" applyAlignment="1">
      <alignment vertical="center" shrinkToFit="1"/>
    </xf>
    <xf numFmtId="0" fontId="36" fillId="0" borderId="3" xfId="61" applyFont="1" applyBorder="1" applyAlignment="1">
      <alignment vertical="center" shrinkToFit="1"/>
    </xf>
    <xf numFmtId="190" fontId="69" fillId="0" borderId="3" xfId="62" applyNumberFormat="1" applyFont="1" applyBorder="1" applyAlignment="1">
      <alignment vertical="center" shrinkToFit="1"/>
    </xf>
    <xf numFmtId="0" fontId="69" fillId="0" borderId="3" xfId="61" applyFont="1" applyBorder="1" applyAlignment="1">
      <alignment vertical="center" shrinkToFit="1"/>
    </xf>
    <xf numFmtId="190" fontId="70" fillId="0" borderId="3" xfId="62" applyNumberFormat="1" applyFont="1" applyBorder="1" applyAlignment="1">
      <alignment vertical="center" shrinkToFit="1"/>
    </xf>
    <xf numFmtId="0" fontId="70" fillId="0" borderId="3" xfId="61" applyFont="1" applyBorder="1" applyAlignment="1">
      <alignment vertical="center" shrinkToFit="1"/>
    </xf>
    <xf numFmtId="0" fontId="70" fillId="0" borderId="3" xfId="62" applyFont="1" applyBorder="1" applyAlignment="1">
      <alignment vertical="center" shrinkToFit="1"/>
    </xf>
    <xf numFmtId="0" fontId="70" fillId="0" borderId="3" xfId="62" applyFont="1" applyBorder="1" applyAlignment="1">
      <alignment horizontal="center" vertical="center" wrapText="1"/>
    </xf>
    <xf numFmtId="0" fontId="70" fillId="0" borderId="3" xfId="62" applyFont="1" applyBorder="1" applyAlignment="1">
      <alignment horizontal="center" vertical="center"/>
    </xf>
    <xf numFmtId="0" fontId="70" fillId="0" borderId="3" xfId="62" applyFont="1" applyBorder="1" applyAlignment="1">
      <alignment vertical="center"/>
    </xf>
    <xf numFmtId="0" fontId="70" fillId="0" borderId="14" xfId="61" applyFont="1" applyBorder="1" applyAlignment="1">
      <alignment vertical="center"/>
    </xf>
    <xf numFmtId="193" fontId="36" fillId="0" borderId="3" xfId="61" applyNumberFormat="1" applyFont="1" applyBorder="1" applyAlignment="1">
      <alignment vertical="center" shrinkToFit="1"/>
    </xf>
    <xf numFmtId="193" fontId="36" fillId="0" borderId="14" xfId="61" applyNumberFormat="1" applyFont="1" applyBorder="1" applyAlignment="1">
      <alignment vertical="center"/>
    </xf>
    <xf numFmtId="193" fontId="38" fillId="0" borderId="0" xfId="61" applyNumberFormat="1" applyFont="1" applyAlignment="1">
      <alignment vertical="center"/>
    </xf>
    <xf numFmtId="193" fontId="37" fillId="0" borderId="3" xfId="62" applyNumberFormat="1" applyFont="1" applyFill="1" applyBorder="1" applyAlignment="1">
      <alignment horizontal="center" vertical="center" shrinkToFit="1"/>
    </xf>
    <xf numFmtId="193" fontId="36" fillId="0" borderId="3" xfId="61" applyNumberFormat="1" applyFont="1" applyFill="1" applyBorder="1" applyAlignment="1">
      <alignment horizontal="center" vertical="center" shrinkToFit="1"/>
    </xf>
    <xf numFmtId="193" fontId="37" fillId="0" borderId="3" xfId="61" applyNumberFormat="1" applyFont="1" applyFill="1" applyBorder="1" applyAlignment="1">
      <alignment horizontal="center" vertical="center" shrinkToFit="1"/>
    </xf>
    <xf numFmtId="193" fontId="36" fillId="0" borderId="3" xfId="62" applyNumberFormat="1" applyFont="1" applyFill="1" applyBorder="1" applyAlignment="1">
      <alignment horizontal="center" vertical="center" shrinkToFit="1"/>
    </xf>
    <xf numFmtId="193" fontId="36" fillId="0" borderId="3" xfId="62" applyNumberFormat="1" applyFont="1" applyFill="1" applyBorder="1" applyAlignment="1">
      <alignment horizontal="center" vertical="center"/>
    </xf>
    <xf numFmtId="193" fontId="42" fillId="0" borderId="3" xfId="62" applyNumberFormat="1" applyFont="1" applyBorder="1" applyAlignment="1">
      <alignment horizontal="center" vertical="center" wrapText="1"/>
    </xf>
    <xf numFmtId="0" fontId="36" fillId="0" borderId="3" xfId="61" applyFont="1" applyBorder="1" applyAlignment="1">
      <alignment horizontal="left" vertical="center" shrinkToFit="1"/>
    </xf>
    <xf numFmtId="0" fontId="36" fillId="0" borderId="0" xfId="61" applyFont="1" applyAlignment="1">
      <alignment vertical="center" shrinkToFit="1"/>
    </xf>
    <xf numFmtId="0" fontId="36" fillId="0" borderId="3" xfId="62" applyFont="1" applyBorder="1" applyAlignment="1">
      <alignment vertical="center" shrinkToFit="1"/>
    </xf>
    <xf numFmtId="0" fontId="36" fillId="0" borderId="3" xfId="61" applyFont="1" applyBorder="1" applyAlignment="1">
      <alignment vertical="center" shrinkToFit="1"/>
    </xf>
    <xf numFmtId="0" fontId="36" fillId="0" borderId="3" xfId="61" applyFont="1" applyFill="1" applyBorder="1" applyAlignment="1">
      <alignment horizontal="center" vertical="center" shrinkToFit="1"/>
    </xf>
    <xf numFmtId="0" fontId="37" fillId="0" borderId="3" xfId="62" applyFont="1" applyBorder="1" applyAlignment="1">
      <alignment horizontal="center" vertical="center" shrinkToFit="1"/>
    </xf>
    <xf numFmtId="190" fontId="37" fillId="0" borderId="3" xfId="62" applyNumberFormat="1" applyFont="1" applyFill="1" applyBorder="1" applyAlignment="1">
      <alignment horizontal="center" vertical="center" shrinkToFit="1"/>
    </xf>
    <xf numFmtId="190" fontId="37" fillId="0" borderId="3" xfId="62" applyNumberFormat="1" applyFont="1" applyBorder="1" applyAlignment="1">
      <alignment vertical="center" shrinkToFit="1"/>
    </xf>
    <xf numFmtId="0" fontId="37" fillId="0" borderId="3" xfId="61" applyFont="1" applyBorder="1" applyAlignment="1">
      <alignment horizontal="center" vertical="center" shrinkToFit="1"/>
    </xf>
    <xf numFmtId="0" fontId="37" fillId="0" borderId="3" xfId="62" applyFont="1" applyFill="1" applyBorder="1" applyAlignment="1">
      <alignment horizontal="center" vertical="center" shrinkToFit="1"/>
    </xf>
    <xf numFmtId="191" fontId="42" fillId="0" borderId="3" xfId="62" applyNumberFormat="1" applyFont="1" applyBorder="1" applyAlignment="1">
      <alignment horizontal="center" vertical="center" wrapText="1"/>
    </xf>
    <xf numFmtId="191" fontId="36" fillId="0" borderId="3" xfId="62" applyNumberFormat="1" applyFont="1" applyFill="1" applyBorder="1" applyAlignment="1">
      <alignment horizontal="center" vertical="center"/>
    </xf>
    <xf numFmtId="191" fontId="36" fillId="0" borderId="3" xfId="62" applyNumberFormat="1" applyFont="1" applyFill="1" applyBorder="1" applyAlignment="1">
      <alignment horizontal="center" vertical="center" shrinkToFit="1"/>
    </xf>
    <xf numFmtId="191" fontId="36" fillId="0" borderId="3" xfId="61" applyNumberFormat="1" applyFont="1" applyFill="1" applyBorder="1" applyAlignment="1">
      <alignment horizontal="center" vertical="center" shrinkToFit="1"/>
    </xf>
    <xf numFmtId="191" fontId="70" fillId="0" borderId="3" xfId="62" applyNumberFormat="1" applyFont="1" applyBorder="1" applyAlignment="1">
      <alignment horizontal="center" vertical="center" wrapText="1"/>
    </xf>
    <xf numFmtId="191" fontId="70" fillId="0" borderId="3" xfId="62" applyNumberFormat="1" applyFont="1" applyFill="1" applyBorder="1" applyAlignment="1">
      <alignment horizontal="center" vertical="center"/>
    </xf>
    <xf numFmtId="191" fontId="70" fillId="0" borderId="3" xfId="62" applyNumberFormat="1" applyFont="1" applyFill="1" applyBorder="1" applyAlignment="1">
      <alignment horizontal="center" vertical="center" shrinkToFit="1"/>
    </xf>
    <xf numFmtId="191" fontId="69" fillId="0" borderId="3" xfId="61" applyNumberFormat="1" applyFont="1" applyBorder="1" applyAlignment="1">
      <alignment vertical="center" shrinkToFit="1"/>
    </xf>
    <xf numFmtId="191" fontId="70" fillId="0" borderId="3" xfId="61" applyNumberFormat="1" applyFont="1" applyBorder="1" applyAlignment="1">
      <alignment vertical="center" shrinkToFit="1"/>
    </xf>
    <xf numFmtId="191" fontId="69" fillId="0" borderId="3" xfId="62" applyNumberFormat="1" applyFont="1" applyFill="1" applyBorder="1" applyAlignment="1">
      <alignment horizontal="center" vertical="center" shrinkToFit="1"/>
    </xf>
    <xf numFmtId="193" fontId="70" fillId="0" borderId="14" xfId="61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7" fillId="0" borderId="3" xfId="0" applyFont="1" applyBorder="1" applyAlignment="1">
      <alignment horizontal="center" vertical="center"/>
    </xf>
    <xf numFmtId="0" fontId="37" fillId="0" borderId="3" xfId="61" applyFont="1" applyBorder="1" applyAlignment="1">
      <alignment horizontal="center" vertical="center"/>
    </xf>
    <xf numFmtId="0" fontId="69" fillId="0" borderId="3" xfId="61" applyFont="1" applyBorder="1" applyAlignment="1">
      <alignment horizontal="center" vertical="center" shrinkToFit="1"/>
    </xf>
    <xf numFmtId="191" fontId="37" fillId="0" borderId="3" xfId="61" applyNumberFormat="1" applyFont="1" applyFill="1" applyBorder="1" applyAlignment="1">
      <alignment horizontal="center" vertical="center" shrinkToFit="1"/>
    </xf>
    <xf numFmtId="0" fontId="47" fillId="0" borderId="3" xfId="0" applyFont="1" applyBorder="1">
      <alignment vertical="center"/>
    </xf>
    <xf numFmtId="191" fontId="36" fillId="0" borderId="3" xfId="62" applyNumberFormat="1" applyFont="1" applyBorder="1" applyAlignment="1">
      <alignment horizontal="center" vertical="center" wrapText="1"/>
    </xf>
    <xf numFmtId="192" fontId="36" fillId="0" borderId="3" xfId="62" applyNumberFormat="1" applyFont="1" applyBorder="1" applyAlignment="1">
      <alignment horizontal="center" vertical="center" wrapText="1"/>
    </xf>
    <xf numFmtId="0" fontId="36" fillId="0" borderId="0" xfId="61" applyFont="1" applyAlignment="1">
      <alignment vertical="center" shrinkToFit="1"/>
    </xf>
    <xf numFmtId="0" fontId="36" fillId="0" borderId="3" xfId="62" applyFont="1" applyBorder="1" applyAlignment="1">
      <alignment vertical="center"/>
    </xf>
    <xf numFmtId="0" fontId="36" fillId="0" borderId="3" xfId="62" applyFont="1" applyBorder="1" applyAlignment="1">
      <alignment horizontal="center" vertical="center"/>
    </xf>
    <xf numFmtId="0" fontId="36" fillId="0" borderId="3" xfId="62" applyFont="1" applyBorder="1" applyAlignment="1">
      <alignment vertical="center" shrinkToFit="1"/>
    </xf>
    <xf numFmtId="0" fontId="36" fillId="0" borderId="3" xfId="61" applyFont="1" applyBorder="1" applyAlignment="1">
      <alignment vertical="center" shrinkToFit="1"/>
    </xf>
    <xf numFmtId="0" fontId="37" fillId="0" borderId="3" xfId="62" applyFont="1" applyBorder="1" applyAlignment="1">
      <alignment horizontal="center" vertical="center" shrinkToFit="1"/>
    </xf>
    <xf numFmtId="0" fontId="37" fillId="0" borderId="3" xfId="61" applyFont="1" applyBorder="1" applyAlignment="1">
      <alignment horizontal="center" vertical="center" shrinkToFit="1"/>
    </xf>
    <xf numFmtId="0" fontId="36" fillId="0" borderId="3" xfId="61" applyFont="1" applyBorder="1" applyAlignment="1">
      <alignment horizontal="center" vertical="center" shrinkToFit="1"/>
    </xf>
    <xf numFmtId="191" fontId="42" fillId="0" borderId="3" xfId="62" applyNumberFormat="1" applyFont="1" applyBorder="1" applyAlignment="1">
      <alignment horizontal="center" vertical="center" wrapText="1"/>
    </xf>
    <xf numFmtId="191" fontId="36" fillId="0" borderId="3" xfId="62" applyNumberFormat="1" applyFont="1" applyFill="1" applyBorder="1" applyAlignment="1">
      <alignment horizontal="center" vertical="center"/>
    </xf>
    <xf numFmtId="191" fontId="36" fillId="0" borderId="3" xfId="62" applyNumberFormat="1" applyFont="1" applyFill="1" applyBorder="1" applyAlignment="1">
      <alignment horizontal="center" vertical="center" shrinkToFit="1"/>
    </xf>
    <xf numFmtId="191" fontId="36" fillId="0" borderId="3" xfId="61" applyNumberFormat="1" applyFont="1" applyFill="1" applyBorder="1" applyAlignment="1">
      <alignment horizontal="center" vertical="center" shrinkToFit="1"/>
    </xf>
    <xf numFmtId="191" fontId="0" fillId="0" borderId="0" xfId="0" applyNumberFormat="1" applyAlignment="1">
      <alignment horizontal="center" vertical="center"/>
    </xf>
    <xf numFmtId="191" fontId="36" fillId="0" borderId="21" xfId="62" applyNumberFormat="1" applyFont="1" applyFill="1" applyBorder="1" applyAlignment="1">
      <alignment horizontal="center" vertical="center" shrinkToFit="1"/>
    </xf>
    <xf numFmtId="0" fontId="42" fillId="0" borderId="21" xfId="62" applyFont="1" applyFill="1" applyBorder="1" applyAlignment="1">
      <alignment vertical="center" shrinkToFit="1"/>
    </xf>
    <xf numFmtId="192" fontId="37" fillId="0" borderId="3" xfId="62" applyNumberFormat="1" applyFont="1" applyFill="1" applyBorder="1" applyAlignment="1">
      <alignment horizontal="center" vertical="center" shrinkToFit="1"/>
    </xf>
    <xf numFmtId="192" fontId="37" fillId="0" borderId="3" xfId="62" applyNumberFormat="1" applyFont="1" applyFill="1" applyBorder="1" applyAlignment="1">
      <alignment horizontal="center" vertical="center"/>
    </xf>
    <xf numFmtId="191" fontId="37" fillId="0" borderId="3" xfId="62" applyNumberFormat="1" applyFont="1" applyFill="1" applyBorder="1" applyAlignment="1">
      <alignment horizontal="center" vertical="center" wrapText="1" shrinkToFit="1"/>
    </xf>
    <xf numFmtId="0" fontId="36" fillId="0" borderId="0" xfId="61" applyFont="1" applyAlignment="1">
      <alignment vertical="center"/>
    </xf>
    <xf numFmtId="0" fontId="36" fillId="0" borderId="0" xfId="61" applyFont="1" applyAlignment="1">
      <alignment horizontal="center" vertical="center"/>
    </xf>
    <xf numFmtId="0" fontId="36" fillId="0" borderId="0" xfId="61" applyFont="1" applyAlignment="1">
      <alignment vertical="center" shrinkToFit="1"/>
    </xf>
    <xf numFmtId="0" fontId="37" fillId="0" borderId="0" xfId="61" applyFont="1" applyAlignment="1">
      <alignment vertical="center" shrinkToFit="1"/>
    </xf>
    <xf numFmtId="0" fontId="38" fillId="0" borderId="0" xfId="61" applyFont="1" applyAlignment="1">
      <alignment vertical="center"/>
    </xf>
    <xf numFmtId="0" fontId="40" fillId="0" borderId="0" xfId="61" applyFont="1" applyAlignment="1">
      <alignment vertical="center"/>
    </xf>
    <xf numFmtId="0" fontId="36" fillId="0" borderId="14" xfId="61" applyFont="1" applyBorder="1" applyAlignment="1">
      <alignment vertical="center"/>
    </xf>
    <xf numFmtId="0" fontId="36" fillId="0" borderId="3" xfId="62" applyFont="1" applyBorder="1" applyAlignment="1">
      <alignment vertical="center" shrinkToFit="1"/>
    </xf>
    <xf numFmtId="0" fontId="36" fillId="0" borderId="0" xfId="61" applyFont="1" applyAlignment="1">
      <alignment vertical="center" wrapText="1"/>
    </xf>
    <xf numFmtId="191" fontId="42" fillId="0" borderId="3" xfId="62" applyNumberFormat="1" applyFont="1" applyBorder="1" applyAlignment="1">
      <alignment horizontal="center" vertical="center" wrapText="1"/>
    </xf>
    <xf numFmtId="191" fontId="36" fillId="0" borderId="3" xfId="62" applyNumberFormat="1" applyFont="1" applyFill="1" applyBorder="1" applyAlignment="1">
      <alignment horizontal="center" vertical="center"/>
    </xf>
    <xf numFmtId="191" fontId="36" fillId="0" borderId="3" xfId="62" applyNumberFormat="1" applyFont="1" applyFill="1" applyBorder="1" applyAlignment="1">
      <alignment horizontal="center" vertical="center" shrinkToFit="1"/>
    </xf>
    <xf numFmtId="191" fontId="36" fillId="0" borderId="3" xfId="61" applyNumberFormat="1" applyFont="1" applyFill="1" applyBorder="1" applyAlignment="1">
      <alignment horizontal="center" vertical="center" shrinkToFit="1"/>
    </xf>
    <xf numFmtId="191" fontId="36" fillId="0" borderId="3" xfId="61" applyNumberFormat="1" applyFont="1" applyBorder="1" applyAlignment="1">
      <alignment horizontal="center" vertical="center" shrinkToFit="1"/>
    </xf>
    <xf numFmtId="0" fontId="42" fillId="0" borderId="3" xfId="62" applyFont="1" applyBorder="1" applyAlignment="1">
      <alignment horizontal="center" vertical="center"/>
    </xf>
    <xf numFmtId="0" fontId="42" fillId="0" borderId="3" xfId="62" applyFont="1" applyBorder="1" applyAlignment="1">
      <alignment vertical="center"/>
    </xf>
    <xf numFmtId="0" fontId="42" fillId="0" borderId="3" xfId="62" applyFont="1" applyBorder="1" applyAlignment="1">
      <alignment vertical="center" shrinkToFit="1"/>
    </xf>
    <xf numFmtId="0" fontId="42" fillId="0" borderId="3" xfId="61" applyFont="1" applyBorder="1" applyAlignment="1">
      <alignment vertical="center" shrinkToFit="1"/>
    </xf>
    <xf numFmtId="0" fontId="71" fillId="0" borderId="3" xfId="62" applyFont="1" applyBorder="1" applyAlignment="1">
      <alignment horizontal="center" vertical="center" shrinkToFit="1"/>
    </xf>
    <xf numFmtId="0" fontId="71" fillId="0" borderId="3" xfId="61" applyFont="1" applyBorder="1" applyAlignment="1">
      <alignment horizontal="center" vertical="center" shrinkToFit="1"/>
    </xf>
    <xf numFmtId="192" fontId="42" fillId="0" borderId="3" xfId="62" applyNumberFormat="1" applyFont="1" applyBorder="1" applyAlignment="1">
      <alignment horizontal="center" vertical="center" wrapText="1"/>
    </xf>
    <xf numFmtId="192" fontId="36" fillId="0" borderId="3" xfId="62" applyNumberFormat="1" applyFont="1" applyFill="1" applyBorder="1" applyAlignment="1">
      <alignment horizontal="center" vertical="center" shrinkToFit="1"/>
    </xf>
    <xf numFmtId="192" fontId="36" fillId="0" borderId="3" xfId="61" applyNumberFormat="1" applyFont="1" applyBorder="1" applyAlignment="1">
      <alignment vertical="center" shrinkToFit="1"/>
    </xf>
    <xf numFmtId="192" fontId="37" fillId="0" borderId="3" xfId="61" applyNumberFormat="1" applyFont="1" applyBorder="1" applyAlignment="1">
      <alignment horizontal="center" vertical="center" shrinkToFit="1"/>
    </xf>
    <xf numFmtId="192" fontId="37" fillId="0" borderId="14" xfId="61" applyNumberFormat="1" applyFont="1" applyBorder="1" applyAlignment="1">
      <alignment vertical="center"/>
    </xf>
    <xf numFmtId="192" fontId="36" fillId="0" borderId="3" xfId="62" applyNumberFormat="1" applyFont="1" applyFill="1" applyBorder="1" applyAlignment="1">
      <alignment horizontal="center" vertical="center"/>
    </xf>
    <xf numFmtId="192" fontId="36" fillId="0" borderId="14" xfId="61" applyNumberFormat="1" applyFont="1" applyBorder="1" applyAlignment="1">
      <alignment horizontal="center" vertical="center"/>
    </xf>
    <xf numFmtId="192" fontId="36" fillId="0" borderId="3" xfId="61" applyNumberFormat="1" applyFont="1" applyBorder="1" applyAlignment="1">
      <alignment horizontal="center" vertical="center" shrinkToFit="1"/>
    </xf>
    <xf numFmtId="192" fontId="37" fillId="0" borderId="3" xfId="61" applyNumberFormat="1" applyFont="1" applyFill="1" applyBorder="1" applyAlignment="1">
      <alignment horizontal="center" vertical="center" shrinkToFit="1"/>
    </xf>
    <xf numFmtId="0" fontId="37" fillId="0" borderId="14" xfId="61" applyFont="1" applyBorder="1" applyAlignment="1">
      <alignment vertical="center"/>
    </xf>
    <xf numFmtId="0" fontId="41" fillId="0" borderId="19" xfId="61" applyNumberFormat="1" applyFont="1" applyFill="1" applyBorder="1" applyAlignment="1">
      <alignment horizontal="center" vertical="center" wrapText="1" shrinkToFit="1"/>
    </xf>
    <xf numFmtId="0" fontId="41" fillId="0" borderId="21" xfId="61" applyNumberFormat="1" applyFont="1" applyFill="1" applyBorder="1" applyAlignment="1">
      <alignment horizontal="center" vertical="center" wrapText="1" shrinkToFit="1"/>
    </xf>
    <xf numFmtId="0" fontId="39" fillId="0" borderId="0" xfId="61" applyFont="1" applyAlignment="1">
      <alignment horizontal="center" vertical="center"/>
    </xf>
    <xf numFmtId="0" fontId="37" fillId="0" borderId="14" xfId="61" applyFont="1" applyBorder="1" applyAlignment="1">
      <alignment vertical="center"/>
    </xf>
    <xf numFmtId="0" fontId="36" fillId="0" borderId="16" xfId="62" applyFont="1" applyBorder="1" applyAlignment="1">
      <alignment horizontal="center" vertical="center"/>
    </xf>
    <xf numFmtId="0" fontId="36" fillId="0" borderId="18" xfId="62" applyFont="1" applyBorder="1" applyAlignment="1">
      <alignment horizontal="center" vertical="center"/>
    </xf>
    <xf numFmtId="0" fontId="36" fillId="0" borderId="19" xfId="61" applyFont="1" applyBorder="1" applyAlignment="1">
      <alignment horizontal="center" vertical="center"/>
    </xf>
    <xf numFmtId="0" fontId="36" fillId="0" borderId="20" xfId="61" applyFont="1" applyBorder="1" applyAlignment="1">
      <alignment horizontal="center" vertical="center"/>
    </xf>
    <xf numFmtId="0" fontId="41" fillId="0" borderId="3" xfId="61" applyNumberFormat="1" applyFont="1" applyFill="1" applyBorder="1" applyAlignment="1">
      <alignment horizontal="center" vertical="center" wrapText="1" shrinkToFit="1"/>
    </xf>
    <xf numFmtId="0" fontId="36" fillId="0" borderId="19" xfId="61" applyNumberFormat="1" applyFont="1" applyFill="1" applyBorder="1" applyAlignment="1">
      <alignment horizontal="center" vertical="center" wrapText="1"/>
    </xf>
    <xf numFmtId="0" fontId="36" fillId="0" borderId="21" xfId="61" applyNumberFormat="1" applyFont="1" applyFill="1" applyBorder="1" applyAlignment="1">
      <alignment horizontal="center" vertical="center" wrapText="1"/>
    </xf>
    <xf numFmtId="0" fontId="36" fillId="0" borderId="20" xfId="61" applyNumberFormat="1" applyFont="1" applyFill="1" applyBorder="1" applyAlignment="1">
      <alignment horizontal="center" vertical="center" wrapText="1"/>
    </xf>
    <xf numFmtId="0" fontId="36" fillId="0" borderId="14" xfId="61" applyFont="1" applyBorder="1" applyAlignment="1">
      <alignment vertical="center"/>
    </xf>
    <xf numFmtId="0" fontId="37" fillId="0" borderId="16" xfId="62" applyFont="1" applyBorder="1" applyAlignment="1">
      <alignment horizontal="center" vertical="center"/>
    </xf>
    <xf numFmtId="0" fontId="37" fillId="0" borderId="18" xfId="62" applyFont="1" applyBorder="1" applyAlignment="1">
      <alignment horizontal="center" vertical="center"/>
    </xf>
    <xf numFmtId="0" fontId="36" fillId="0" borderId="3" xfId="61" applyNumberFormat="1" applyFont="1" applyFill="1" applyBorder="1" applyAlignment="1">
      <alignment horizontal="center" vertical="center" wrapText="1"/>
    </xf>
    <xf numFmtId="0" fontId="36" fillId="0" borderId="3" xfId="61" applyFont="1" applyBorder="1" applyAlignment="1">
      <alignment horizontal="center" vertical="center" wrapText="1"/>
    </xf>
    <xf numFmtId="0" fontId="43" fillId="0" borderId="3" xfId="56" applyFont="1" applyBorder="1" applyAlignment="1">
      <alignment horizontal="center" vertical="center" wrapText="1" shrinkToFit="1"/>
    </xf>
    <xf numFmtId="0" fontId="36" fillId="0" borderId="3" xfId="62" applyFont="1" applyBorder="1" applyAlignment="1">
      <alignment horizontal="center" vertical="center"/>
    </xf>
    <xf numFmtId="0" fontId="36" fillId="0" borderId="3" xfId="61" applyFont="1" applyBorder="1" applyAlignment="1">
      <alignment horizontal="center" vertical="center"/>
    </xf>
    <xf numFmtId="0" fontId="69" fillId="0" borderId="14" xfId="61" applyFont="1" applyBorder="1" applyAlignment="1">
      <alignment vertical="center"/>
    </xf>
    <xf numFmtId="0" fontId="70" fillId="0" borderId="16" xfId="62" applyFont="1" applyBorder="1" applyAlignment="1">
      <alignment horizontal="center" vertical="center"/>
    </xf>
    <xf numFmtId="0" fontId="70" fillId="0" borderId="18" xfId="62" applyFont="1" applyBorder="1" applyAlignment="1">
      <alignment horizontal="center" vertical="center"/>
    </xf>
    <xf numFmtId="0" fontId="36" fillId="0" borderId="2" xfId="62" applyFont="1" applyBorder="1" applyAlignment="1">
      <alignment horizontal="center" vertical="center"/>
    </xf>
    <xf numFmtId="192" fontId="36" fillId="0" borderId="14" xfId="61" applyNumberFormat="1" applyFont="1" applyBorder="1" applyAlignment="1">
      <alignment horizontal="center" vertical="center"/>
    </xf>
  </cellXfs>
  <cellStyles count="156">
    <cellStyle name="?鹎%U龡&amp;H齲_x0001_C铣_x0014__x0007__x0001__x0001_" xfId="1"/>
    <cellStyle name="20% - 强调文字颜色 1" xfId="2" builtinId="30" customBuiltin="1"/>
    <cellStyle name="20% - 强调文字颜色 1 2" xfId="108"/>
    <cellStyle name="20% - 强调文字颜色 2" xfId="3" builtinId="34" customBuiltin="1"/>
    <cellStyle name="20% - 强调文字颜色 2 2" xfId="109"/>
    <cellStyle name="20% - 强调文字颜色 3" xfId="4" builtinId="38" customBuiltin="1"/>
    <cellStyle name="20% - 强调文字颜色 3 2" xfId="110"/>
    <cellStyle name="20% - 强调文字颜色 4" xfId="5" builtinId="42" customBuiltin="1"/>
    <cellStyle name="20% - 强调文字颜色 4 2" xfId="111"/>
    <cellStyle name="20% - 强调文字颜色 5" xfId="6" builtinId="46" customBuiltin="1"/>
    <cellStyle name="20% - 强调文字颜色 5 2" xfId="112"/>
    <cellStyle name="20% - 强调文字颜色 6" xfId="7" builtinId="50" customBuiltin="1"/>
    <cellStyle name="20% - 强调文字颜色 6 2" xfId="113"/>
    <cellStyle name="40% - 强调文字颜色 1" xfId="8" builtinId="31" customBuiltin="1"/>
    <cellStyle name="40% - 强调文字颜色 1 2" xfId="114"/>
    <cellStyle name="40% - 强调文字颜色 2" xfId="9" builtinId="35" customBuiltin="1"/>
    <cellStyle name="40% - 强调文字颜色 2 2" xfId="115"/>
    <cellStyle name="40% - 强调文字颜色 3" xfId="10" builtinId="39" customBuiltin="1"/>
    <cellStyle name="40% - 强调文字颜色 3 2" xfId="116"/>
    <cellStyle name="40% - 强调文字颜色 4" xfId="11" builtinId="43" customBuiltin="1"/>
    <cellStyle name="40% - 强调文字颜色 4 2" xfId="117"/>
    <cellStyle name="40% - 强调文字颜色 5" xfId="12" builtinId="47" customBuiltin="1"/>
    <cellStyle name="40% - 强调文字颜色 5 2" xfId="118"/>
    <cellStyle name="40% - 强调文字颜色 6" xfId="13" builtinId="51" customBuiltin="1"/>
    <cellStyle name="40% - 强调文字颜色 6 2" xfId="119"/>
    <cellStyle name="60% - 强调文字颜色 1" xfId="14" builtinId="32" customBuiltin="1"/>
    <cellStyle name="60% - 强调文字颜色 1 2" xfId="120"/>
    <cellStyle name="60% - 强调文字颜色 2" xfId="15" builtinId="36" customBuiltin="1"/>
    <cellStyle name="60% - 强调文字颜色 2 2" xfId="121"/>
    <cellStyle name="60% - 强调文字颜色 3" xfId="16" builtinId="40" customBuiltin="1"/>
    <cellStyle name="60% - 强调文字颜色 3 2" xfId="122"/>
    <cellStyle name="60% - 强调文字颜色 4" xfId="17" builtinId="44" customBuiltin="1"/>
    <cellStyle name="60% - 强调文字颜色 4 2" xfId="123"/>
    <cellStyle name="60% - 强调文字颜色 5" xfId="18" builtinId="48" customBuiltin="1"/>
    <cellStyle name="60% - 强调文字颜色 5 2" xfId="124"/>
    <cellStyle name="60% - 强调文字颜色 6" xfId="19" builtinId="52" customBuiltin="1"/>
    <cellStyle name="60% - 强调文字颜色 6 2" xfId="125"/>
    <cellStyle name="Calc Currency (0)" xfId="20"/>
    <cellStyle name="Comma [0]" xfId="21"/>
    <cellStyle name="comma zerodec" xfId="22"/>
    <cellStyle name="Comma_1995" xfId="23"/>
    <cellStyle name="Currency [0]" xfId="24"/>
    <cellStyle name="Currency_1995" xfId="25"/>
    <cellStyle name="Currency1" xfId="26"/>
    <cellStyle name="Date" xfId="27"/>
    <cellStyle name="Dollar (zero dec)" xfId="28"/>
    <cellStyle name="Fixed" xfId="29"/>
    <cellStyle name="Grey" xfId="30"/>
    <cellStyle name="Header1" xfId="31"/>
    <cellStyle name="Header2" xfId="32"/>
    <cellStyle name="HEADING1" xfId="33"/>
    <cellStyle name="HEADING2" xfId="34"/>
    <cellStyle name="Input [yellow]" xfId="35"/>
    <cellStyle name="no dec" xfId="36"/>
    <cellStyle name="Norma,_laroux_4_营业在建 (2)_E21" xfId="37"/>
    <cellStyle name="Normal - Style1" xfId="38"/>
    <cellStyle name="Normal_#10-Headcount" xfId="39"/>
    <cellStyle name="Percent [2]" xfId="40"/>
    <cellStyle name="Percent_laroux" xfId="41"/>
    <cellStyle name="RowLevel_0" xfId="42"/>
    <cellStyle name="Total" xfId="43"/>
    <cellStyle name="百分比 2" xfId="44"/>
    <cellStyle name="标题" xfId="45" builtinId="15" customBuiltin="1"/>
    <cellStyle name="标题 1" xfId="46" builtinId="16" customBuiltin="1"/>
    <cellStyle name="标题 1 2" xfId="127"/>
    <cellStyle name="标题 2" xfId="47" builtinId="17" customBuiltin="1"/>
    <cellStyle name="标题 2 2" xfId="128"/>
    <cellStyle name="标题 3" xfId="48" builtinId="18" customBuiltin="1"/>
    <cellStyle name="标题 3 2" xfId="129"/>
    <cellStyle name="标题 4" xfId="49" builtinId="19" customBuiltin="1"/>
    <cellStyle name="标题 4 2" xfId="130"/>
    <cellStyle name="标题 5" xfId="126"/>
    <cellStyle name="表标题" xfId="50"/>
    <cellStyle name="表标题 2" xfId="131"/>
    <cellStyle name="差" xfId="51" builtinId="27" customBuiltin="1"/>
    <cellStyle name="差 2" xfId="132"/>
    <cellStyle name="常规" xfId="0" builtinId="0"/>
    <cellStyle name="常规 10" xfId="52"/>
    <cellStyle name="常规 2" xfId="53"/>
    <cellStyle name="常规 3" xfId="54"/>
    <cellStyle name="常规 4" xfId="55"/>
    <cellStyle name="常规 4 2" xfId="133"/>
    <cellStyle name="常规 5" xfId="56"/>
    <cellStyle name="常规 6" xfId="57"/>
    <cellStyle name="常规 6 2" xfId="134"/>
    <cellStyle name="常规 7" xfId="58"/>
    <cellStyle name="常规 8" xfId="59"/>
    <cellStyle name="常规 9" xfId="60"/>
    <cellStyle name="常规_2010年部门预算表格" xfId="61"/>
    <cellStyle name="常规_Sheet2" xfId="62"/>
    <cellStyle name="超级链接" xfId="63"/>
    <cellStyle name="超级链接 2" xfId="135"/>
    <cellStyle name="分级显示行_1_13区汇总" xfId="64"/>
    <cellStyle name="归盒啦_95" xfId="65"/>
    <cellStyle name="好" xfId="66" builtinId="26" customBuiltin="1"/>
    <cellStyle name="好 2" xfId="136"/>
    <cellStyle name="后继超级链接" xfId="67"/>
    <cellStyle name="后继超级链接 2" xfId="137"/>
    <cellStyle name="后继超链接" xfId="68"/>
    <cellStyle name="后继超链接 2" xfId="138"/>
    <cellStyle name="汇总" xfId="69" builtinId="25" customBuiltin="1"/>
    <cellStyle name="汇总 2" xfId="139"/>
    <cellStyle name="货币 2" xfId="70"/>
    <cellStyle name="计算" xfId="71" builtinId="22" customBuiltin="1"/>
    <cellStyle name="计算 2" xfId="140"/>
    <cellStyle name="检查单元格" xfId="72" builtinId="23" customBuiltin="1"/>
    <cellStyle name="检查单元格 2" xfId="141"/>
    <cellStyle name="解释性文本" xfId="73" builtinId="53" customBuiltin="1"/>
    <cellStyle name="解释性文本 2" xfId="142"/>
    <cellStyle name="警告文本" xfId="74" builtinId="11" customBuiltin="1"/>
    <cellStyle name="警告文本 2" xfId="143"/>
    <cellStyle name="链接单元格" xfId="75" builtinId="24" customBuiltin="1"/>
    <cellStyle name="链接单元格 2" xfId="144"/>
    <cellStyle name="霓付 [0]_ +Foil &amp; -FOIL &amp; PAPER" xfId="76"/>
    <cellStyle name="霓付_ +Foil &amp; -FOIL &amp; PAPER" xfId="77"/>
    <cellStyle name="烹拳 [0]_ +Foil &amp; -FOIL &amp; PAPER" xfId="78"/>
    <cellStyle name="烹拳_ +Foil &amp; -FOIL &amp; PAPER" xfId="79"/>
    <cellStyle name="普通_ 白土" xfId="80"/>
    <cellStyle name="千分位[0]_ 白土" xfId="81"/>
    <cellStyle name="千分位_ 白土" xfId="82"/>
    <cellStyle name="千位[0]_(人代会用)" xfId="83"/>
    <cellStyle name="千位_(人代会用)" xfId="84"/>
    <cellStyle name="千位分隔[0] 2" xfId="85"/>
    <cellStyle name="千位分隔[0] 3" xfId="86"/>
    <cellStyle name="千位分季_新建 Microsoft Excel 工作表" xfId="87"/>
    <cellStyle name="钎霖_4岿角利" xfId="88"/>
    <cellStyle name="强调文字颜色 1" xfId="89" builtinId="29" customBuiltin="1"/>
    <cellStyle name="强调文字颜色 1 2" xfId="145"/>
    <cellStyle name="强调文字颜色 2" xfId="90" builtinId="33" customBuiltin="1"/>
    <cellStyle name="强调文字颜色 2 2" xfId="146"/>
    <cellStyle name="强调文字颜色 3" xfId="91" builtinId="37" customBuiltin="1"/>
    <cellStyle name="强调文字颜色 3 2" xfId="147"/>
    <cellStyle name="强调文字颜色 4" xfId="92" builtinId="41" customBuiltin="1"/>
    <cellStyle name="强调文字颜色 4 2" xfId="148"/>
    <cellStyle name="强调文字颜色 5" xfId="93" builtinId="45" customBuiltin="1"/>
    <cellStyle name="强调文字颜色 5 2" xfId="149"/>
    <cellStyle name="强调文字颜色 6" xfId="94" builtinId="49" customBuiltin="1"/>
    <cellStyle name="强调文字颜色 6 2" xfId="150"/>
    <cellStyle name="适中" xfId="95" builtinId="28" customBuiltin="1"/>
    <cellStyle name="适中 2" xfId="151"/>
    <cellStyle name="输出" xfId="96" builtinId="21" customBuiltin="1"/>
    <cellStyle name="输出 2" xfId="152"/>
    <cellStyle name="输入" xfId="97" builtinId="20" customBuiltin="1"/>
    <cellStyle name="输入 2" xfId="153"/>
    <cellStyle name="数字" xfId="98"/>
    <cellStyle name="数字 2" xfId="154"/>
    <cellStyle name="未定义" xfId="99"/>
    <cellStyle name="小数" xfId="100"/>
    <cellStyle name="小数 2" xfId="155"/>
    <cellStyle name="样式 1" xfId="101"/>
    <cellStyle name="注释" xfId="102" builtinId="10" customBuiltin="1"/>
    <cellStyle name="콤마 [0]_BOILER-CO1" xfId="103"/>
    <cellStyle name="콤마_BOILER-CO1" xfId="104"/>
    <cellStyle name="통화 [0]_BOILER-CO1" xfId="105"/>
    <cellStyle name="통화_BOILER-CO1" xfId="106"/>
    <cellStyle name="표준_0N-HANDLING " xfId="10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6032;&#24314;&#25991;&#20214;&#22841;\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21508;&#24180;&#24230;&#37096;&#38376;&#39044;&#31639;&#34920;&#65288;&#23450;&#31295;&#65289;/bugdet-server/BY/YS3/97&#20915;&#31639;&#21306;&#21439;&#26368;&#21518;&#27719;&#2463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30;&#25919;&#20379;&#20859;&#20154;&#21592;&#20449;&#24687;&#34920;/&#25945;&#32946;/&#27896;&#27700;&#22235;&#2001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01-1"/>
      <sheetName val="Define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IU38"/>
  <sheetViews>
    <sheetView showGridLines="0" topLeftCell="A28" zoomScale="115" workbookViewId="0">
      <selection activeCell="I45" sqref="I45"/>
    </sheetView>
  </sheetViews>
  <sheetFormatPr defaultColWidth="9" defaultRowHeight="14.25"/>
  <cols>
    <col min="1" max="1" width="29.875" style="6" customWidth="1"/>
    <col min="2" max="2" width="10.5" style="68" customWidth="1"/>
    <col min="3" max="3" width="0.25" style="6" customWidth="1"/>
    <col min="4" max="4" width="23.625" style="6" customWidth="1"/>
    <col min="5" max="5" width="12.375" style="46" customWidth="1"/>
    <col min="6" max="6" width="12" style="6" customWidth="1"/>
    <col min="7" max="255" width="9" style="6" customWidth="1"/>
  </cols>
  <sheetData>
    <row r="1" spans="1:23" ht="34.5" customHeight="1">
      <c r="A1" s="156" t="s">
        <v>76</v>
      </c>
      <c r="B1" s="156"/>
      <c r="C1" s="156"/>
      <c r="D1" s="156"/>
      <c r="E1" s="156"/>
      <c r="F1" s="156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s="1" customFormat="1" ht="37.5" customHeight="1">
      <c r="A2" s="157" t="s">
        <v>55</v>
      </c>
      <c r="B2" s="157"/>
      <c r="C2" s="8"/>
      <c r="D2" s="8"/>
      <c r="E2" s="44"/>
      <c r="F2" s="23" t="s">
        <v>1</v>
      </c>
    </row>
    <row r="3" spans="1:23" s="2" customFormat="1" ht="19.5" customHeight="1">
      <c r="A3" s="158" t="s">
        <v>2</v>
      </c>
      <c r="B3" s="159"/>
      <c r="C3" s="10"/>
      <c r="D3" s="158" t="s">
        <v>3</v>
      </c>
      <c r="E3" s="158"/>
      <c r="F3" s="160" t="s">
        <v>4</v>
      </c>
    </row>
    <row r="4" spans="1:23" s="2" customFormat="1" ht="30.75" customHeight="1">
      <c r="A4" s="11" t="s">
        <v>5</v>
      </c>
      <c r="B4" s="74" t="s">
        <v>78</v>
      </c>
      <c r="C4" s="12" t="s">
        <v>6</v>
      </c>
      <c r="D4" s="11" t="s">
        <v>5</v>
      </c>
      <c r="E4" s="85" t="s">
        <v>78</v>
      </c>
      <c r="F4" s="161"/>
    </row>
    <row r="5" spans="1:23" s="1" customFormat="1" ht="19.5" customHeight="1">
      <c r="A5" s="10" t="s">
        <v>7</v>
      </c>
      <c r="B5" s="73">
        <v>23</v>
      </c>
      <c r="C5" s="10"/>
      <c r="D5" s="10" t="s">
        <v>8</v>
      </c>
      <c r="E5" s="86">
        <v>23</v>
      </c>
      <c r="F5" s="154" t="s">
        <v>77</v>
      </c>
      <c r="R5" s="22"/>
    </row>
    <row r="6" spans="1:23" s="3" customFormat="1" ht="19.5" customHeight="1">
      <c r="A6" s="14" t="s">
        <v>9</v>
      </c>
      <c r="B6" s="72"/>
      <c r="C6" s="14"/>
      <c r="D6" s="14" t="s">
        <v>10</v>
      </c>
      <c r="E6" s="87">
        <v>23</v>
      </c>
      <c r="F6" s="155"/>
    </row>
    <row r="7" spans="1:23" s="3" customFormat="1" ht="19.5" customHeight="1">
      <c r="A7" s="14" t="s">
        <v>11</v>
      </c>
      <c r="B7" s="72">
        <v>23</v>
      </c>
      <c r="C7" s="14"/>
      <c r="D7" s="14" t="s">
        <v>12</v>
      </c>
      <c r="E7" s="87"/>
      <c r="F7" s="155"/>
    </row>
    <row r="8" spans="1:23" s="3" customFormat="1" ht="19.5" customHeight="1">
      <c r="A8" s="14" t="s">
        <v>13</v>
      </c>
      <c r="B8" s="72"/>
      <c r="C8" s="14"/>
      <c r="D8" s="14" t="s">
        <v>14</v>
      </c>
      <c r="E8" s="87"/>
      <c r="F8" s="155"/>
    </row>
    <row r="9" spans="1:23" s="3" customFormat="1" ht="19.5" customHeight="1">
      <c r="A9" s="14" t="s">
        <v>15</v>
      </c>
      <c r="B9" s="72"/>
      <c r="C9" s="14"/>
      <c r="D9" s="14" t="s">
        <v>16</v>
      </c>
      <c r="E9" s="87"/>
      <c r="F9" s="155"/>
    </row>
    <row r="10" spans="1:23" s="3" customFormat="1" ht="19.5" customHeight="1">
      <c r="A10" s="14" t="s">
        <v>17</v>
      </c>
      <c r="B10" s="72"/>
      <c r="C10" s="14"/>
      <c r="D10" s="14" t="s">
        <v>18</v>
      </c>
      <c r="E10" s="87"/>
      <c r="F10" s="155"/>
    </row>
    <row r="11" spans="1:23" s="3" customFormat="1" ht="19.5" customHeight="1">
      <c r="A11" s="14" t="s">
        <v>19</v>
      </c>
      <c r="B11" s="72"/>
      <c r="C11" s="14"/>
      <c r="D11" s="14" t="s">
        <v>20</v>
      </c>
      <c r="E11" s="87"/>
      <c r="F11" s="155"/>
    </row>
    <row r="12" spans="1:23" s="3" customFormat="1" ht="19.5" customHeight="1">
      <c r="A12" s="14" t="s">
        <v>56</v>
      </c>
      <c r="B12" s="72"/>
      <c r="C12" s="14">
        <v>582.6</v>
      </c>
      <c r="D12" s="14" t="s">
        <v>22</v>
      </c>
      <c r="E12" s="87"/>
      <c r="F12" s="155"/>
    </row>
    <row r="13" spans="1:23" s="3" customFormat="1" ht="19.5" customHeight="1">
      <c r="A13" s="14" t="s">
        <v>23</v>
      </c>
      <c r="B13" s="72"/>
      <c r="C13" s="14"/>
      <c r="D13" s="14" t="s">
        <v>14</v>
      </c>
      <c r="E13" s="87"/>
      <c r="F13" s="155"/>
    </row>
    <row r="14" spans="1:23" s="3" customFormat="1" ht="19.5" customHeight="1">
      <c r="A14" s="14" t="s">
        <v>24</v>
      </c>
      <c r="B14" s="72"/>
      <c r="C14" s="14"/>
      <c r="D14" s="14" t="s">
        <v>25</v>
      </c>
      <c r="E14" s="87"/>
      <c r="F14" s="155"/>
    </row>
    <row r="15" spans="1:23" s="3" customFormat="1" ht="19.5" customHeight="1">
      <c r="A15" s="14" t="s">
        <v>26</v>
      </c>
      <c r="B15" s="72"/>
      <c r="C15" s="14"/>
      <c r="D15" s="14" t="s">
        <v>27</v>
      </c>
      <c r="E15" s="87"/>
      <c r="F15" s="155"/>
    </row>
    <row r="16" spans="1:23" s="3" customFormat="1" ht="19.5" customHeight="1">
      <c r="A16" s="14" t="s">
        <v>28</v>
      </c>
      <c r="B16" s="72"/>
      <c r="C16" s="14"/>
      <c r="D16" s="14" t="s">
        <v>29</v>
      </c>
      <c r="E16" s="87"/>
      <c r="F16" s="155"/>
    </row>
    <row r="17" spans="1:6" s="3" customFormat="1" ht="19.5" customHeight="1">
      <c r="A17" s="14" t="s">
        <v>30</v>
      </c>
      <c r="B17" s="72"/>
      <c r="C17" s="14"/>
      <c r="D17" s="14" t="s">
        <v>31</v>
      </c>
      <c r="E17" s="87"/>
      <c r="F17" s="155"/>
    </row>
    <row r="18" spans="1:6" s="3" customFormat="1" ht="19.5" customHeight="1">
      <c r="A18" s="14" t="s">
        <v>32</v>
      </c>
      <c r="B18" s="72"/>
      <c r="C18" s="14"/>
      <c r="D18" s="14" t="s">
        <v>33</v>
      </c>
      <c r="E18" s="87"/>
      <c r="F18" s="155"/>
    </row>
    <row r="19" spans="1:6" s="3" customFormat="1" ht="19.5" customHeight="1">
      <c r="A19" s="14" t="s">
        <v>34</v>
      </c>
      <c r="B19" s="72"/>
      <c r="C19" s="14"/>
      <c r="D19" s="14" t="s">
        <v>35</v>
      </c>
      <c r="E19" s="87"/>
      <c r="F19" s="155"/>
    </row>
    <row r="20" spans="1:6" s="3" customFormat="1" ht="19.5" customHeight="1">
      <c r="A20" s="14" t="s">
        <v>36</v>
      </c>
      <c r="B20" s="72"/>
      <c r="C20" s="14"/>
      <c r="D20" s="14" t="s">
        <v>37</v>
      </c>
      <c r="E20" s="87"/>
      <c r="F20" s="155"/>
    </row>
    <row r="21" spans="1:6" s="3" customFormat="1" ht="19.5" customHeight="1">
      <c r="A21" s="14" t="s">
        <v>38</v>
      </c>
      <c r="B21" s="72"/>
      <c r="C21" s="14"/>
      <c r="D21" s="14" t="s">
        <v>39</v>
      </c>
      <c r="E21" s="87"/>
      <c r="F21" s="155"/>
    </row>
    <row r="22" spans="1:6" s="3" customFormat="1" ht="19.5" customHeight="1">
      <c r="A22" s="14" t="s">
        <v>40</v>
      </c>
      <c r="B22" s="72"/>
      <c r="C22" s="14"/>
      <c r="D22" s="14" t="s">
        <v>41</v>
      </c>
      <c r="E22" s="87"/>
      <c r="F22" s="155"/>
    </row>
    <row r="23" spans="1:6" s="3" customFormat="1" ht="19.5" customHeight="1">
      <c r="A23" s="14" t="s">
        <v>42</v>
      </c>
      <c r="B23" s="72"/>
      <c r="C23" s="14"/>
      <c r="D23" s="14" t="s">
        <v>43</v>
      </c>
      <c r="E23" s="87"/>
      <c r="F23" s="155"/>
    </row>
    <row r="24" spans="1:6" s="3" customFormat="1" ht="19.5" customHeight="1">
      <c r="A24" s="14" t="s">
        <v>44</v>
      </c>
      <c r="B24" s="72"/>
      <c r="C24" s="14"/>
      <c r="D24" s="14" t="s">
        <v>45</v>
      </c>
      <c r="E24" s="87"/>
      <c r="F24" s="155"/>
    </row>
    <row r="25" spans="1:6" s="3" customFormat="1" ht="19.5" customHeight="1">
      <c r="A25" s="55" t="s">
        <v>96</v>
      </c>
      <c r="B25" s="72"/>
      <c r="C25" s="14"/>
      <c r="D25" s="14" t="s">
        <v>46</v>
      </c>
      <c r="E25" s="87"/>
      <c r="F25" s="155"/>
    </row>
    <row r="26" spans="1:6" s="3" customFormat="1" ht="19.5" customHeight="1">
      <c r="A26" s="14"/>
      <c r="B26" s="72"/>
      <c r="C26" s="14"/>
      <c r="D26" s="55" t="s">
        <v>95</v>
      </c>
      <c r="E26" s="87"/>
      <c r="F26" s="155"/>
    </row>
    <row r="27" spans="1:6" s="3" customFormat="1" ht="19.5" customHeight="1">
      <c r="A27" s="55" t="s">
        <v>91</v>
      </c>
      <c r="B27" s="72"/>
      <c r="C27" s="14"/>
      <c r="D27" s="14"/>
      <c r="E27" s="87"/>
      <c r="F27" s="155"/>
    </row>
    <row r="28" spans="1:6" s="3" customFormat="1" ht="19.5" customHeight="1">
      <c r="A28" s="55" t="s">
        <v>92</v>
      </c>
      <c r="B28" s="72"/>
      <c r="C28" s="14"/>
      <c r="D28" s="55" t="s">
        <v>93</v>
      </c>
      <c r="E28" s="87"/>
      <c r="F28" s="155"/>
    </row>
    <row r="29" spans="1:6" s="3" customFormat="1" ht="19.5" customHeight="1">
      <c r="A29" s="14" t="s">
        <v>49</v>
      </c>
      <c r="B29" s="72"/>
      <c r="C29" s="17"/>
      <c r="D29" s="55" t="s">
        <v>94</v>
      </c>
      <c r="E29" s="87"/>
      <c r="F29" s="155"/>
    </row>
    <row r="30" spans="1:6" s="4" customFormat="1" ht="19.5" customHeight="1">
      <c r="A30" s="18" t="s">
        <v>51</v>
      </c>
      <c r="B30" s="71"/>
      <c r="C30" s="14"/>
      <c r="D30" s="14"/>
      <c r="E30" s="87"/>
      <c r="F30" s="155"/>
    </row>
    <row r="31" spans="1:6" s="3" customFormat="1" ht="19.5" customHeight="1">
      <c r="A31" s="18" t="s">
        <v>52</v>
      </c>
      <c r="B31" s="70"/>
      <c r="C31" s="14"/>
      <c r="D31" s="18"/>
      <c r="E31" s="88"/>
      <c r="F31" s="155"/>
    </row>
    <row r="32" spans="1:6" s="76" customFormat="1" ht="19.5" customHeight="1">
      <c r="A32" s="78"/>
      <c r="B32" s="70"/>
      <c r="C32" s="77"/>
      <c r="D32" s="78"/>
      <c r="E32" s="88"/>
      <c r="F32" s="155"/>
    </row>
    <row r="33" spans="1:6" s="76" customFormat="1" ht="19.5" customHeight="1">
      <c r="A33" s="78"/>
      <c r="B33" s="70"/>
      <c r="C33" s="77"/>
      <c r="D33" s="78"/>
      <c r="E33" s="88"/>
      <c r="F33" s="155"/>
    </row>
    <row r="34" spans="1:6" s="3" customFormat="1" ht="19.5" customHeight="1">
      <c r="A34" s="80" t="s">
        <v>53</v>
      </c>
      <c r="B34" s="69">
        <f>B5+B9+B13+B17+B21+B25+B26+B27+B28</f>
        <v>23</v>
      </c>
      <c r="C34" s="21">
        <f>SUM(C5:C31)</f>
        <v>582.6</v>
      </c>
      <c r="D34" s="80" t="s">
        <v>54</v>
      </c>
      <c r="E34" s="45">
        <v>23</v>
      </c>
      <c r="F34" s="155"/>
    </row>
    <row r="35" spans="1:6" s="3" customFormat="1" ht="20.25" customHeight="1">
      <c r="A35" s="83"/>
      <c r="B35" s="69"/>
      <c r="C35" s="26"/>
      <c r="D35" s="47" t="s">
        <v>83</v>
      </c>
      <c r="E35" s="45"/>
      <c r="F35" s="155"/>
    </row>
    <row r="36" spans="1:6" s="3" customFormat="1" ht="20.25" customHeight="1">
      <c r="A36" s="80" t="s">
        <v>84</v>
      </c>
      <c r="B36" s="69"/>
      <c r="C36" s="26"/>
      <c r="D36" s="80" t="s">
        <v>82</v>
      </c>
      <c r="E36" s="45"/>
      <c r="F36" s="155"/>
    </row>
    <row r="37" spans="1:6" s="3" customFormat="1" ht="20.25" customHeight="1">
      <c r="A37" s="80" t="s">
        <v>126</v>
      </c>
      <c r="B37" s="69">
        <v>23</v>
      </c>
      <c r="C37" s="14"/>
      <c r="D37" s="80" t="s">
        <v>127</v>
      </c>
      <c r="E37" s="45">
        <v>23</v>
      </c>
      <c r="F37" s="155"/>
    </row>
    <row r="38" spans="1:6" s="5" customFormat="1" ht="17.25" customHeight="1">
      <c r="A38" s="6"/>
      <c r="B38" s="68"/>
      <c r="C38" s="6"/>
      <c r="D38" s="6"/>
      <c r="E38" s="46"/>
      <c r="F38" s="6"/>
    </row>
  </sheetData>
  <mergeCells count="6">
    <mergeCell ref="F5:F37"/>
    <mergeCell ref="A1:F1"/>
    <mergeCell ref="A2:B2"/>
    <mergeCell ref="A3:B3"/>
    <mergeCell ref="D3:E3"/>
    <mergeCell ref="F3:F4"/>
  </mergeCells>
  <phoneticPr fontId="46" type="noConversion"/>
  <printOptions horizontalCentered="1"/>
  <pageMargins left="0.62992125984251968" right="0.35433070866141736" top="0.15748031496062992" bottom="0.51181102362204722" header="0.11811023622047245" footer="0.23622047244094491"/>
  <pageSetup paperSize="9" scale="95" firstPageNumber="2" orientation="portrait" useFirstPageNumber="1" r:id="rId1"/>
  <headerFooter alignWithMargins="0">
    <oddFooter>&amp;C1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IU36"/>
  <sheetViews>
    <sheetView showGridLines="0" topLeftCell="A24" workbookViewId="0">
      <selection activeCell="I45" sqref="I45"/>
    </sheetView>
  </sheetViews>
  <sheetFormatPr defaultColWidth="9" defaultRowHeight="14.25"/>
  <cols>
    <col min="1" max="1" width="31.25" style="6" customWidth="1"/>
    <col min="2" max="2" width="10.375" style="46" customWidth="1"/>
    <col min="3" max="3" width="0.25" style="6" customWidth="1"/>
    <col min="4" max="4" width="26.375" style="6" customWidth="1"/>
    <col min="5" max="5" width="8.375" style="68" customWidth="1"/>
    <col min="6" max="6" width="12" style="6" customWidth="1"/>
    <col min="7" max="255" width="9" style="6" customWidth="1"/>
  </cols>
  <sheetData>
    <row r="1" spans="1:23" ht="24" customHeight="1">
      <c r="A1" s="156" t="s">
        <v>76</v>
      </c>
      <c r="B1" s="156"/>
      <c r="C1" s="156"/>
      <c r="D1" s="156"/>
      <c r="E1" s="156"/>
      <c r="F1" s="156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s="1" customFormat="1" ht="39" customHeight="1">
      <c r="A2" s="174" t="s">
        <v>66</v>
      </c>
      <c r="B2" s="174"/>
      <c r="C2" s="65"/>
      <c r="D2" s="65"/>
      <c r="E2" s="95"/>
      <c r="F2" s="9" t="s">
        <v>1</v>
      </c>
    </row>
    <row r="3" spans="1:23" s="2" customFormat="1" ht="30" customHeight="1">
      <c r="A3" s="175" t="s">
        <v>2</v>
      </c>
      <c r="B3" s="176"/>
      <c r="C3" s="64"/>
      <c r="D3" s="175" t="s">
        <v>3</v>
      </c>
      <c r="E3" s="175"/>
      <c r="F3" s="160" t="s">
        <v>4</v>
      </c>
    </row>
    <row r="4" spans="1:23" s="2" customFormat="1" ht="26.25" customHeight="1">
      <c r="A4" s="63" t="s">
        <v>5</v>
      </c>
      <c r="B4" s="89" t="s">
        <v>101</v>
      </c>
      <c r="C4" s="62" t="s">
        <v>6</v>
      </c>
      <c r="D4" s="63" t="s">
        <v>5</v>
      </c>
      <c r="E4" s="27" t="s">
        <v>101</v>
      </c>
      <c r="F4" s="161"/>
    </row>
    <row r="5" spans="1:23" s="1" customFormat="1" ht="18.75" customHeight="1">
      <c r="A5" s="64" t="s">
        <v>7</v>
      </c>
      <c r="B5" s="90"/>
      <c r="C5" s="64"/>
      <c r="D5" s="64" t="s">
        <v>8</v>
      </c>
      <c r="E5" s="28"/>
      <c r="F5" s="169" t="s">
        <v>116</v>
      </c>
      <c r="R5" s="22"/>
    </row>
    <row r="6" spans="1:23" s="3" customFormat="1" ht="18.75" customHeight="1">
      <c r="A6" s="61" t="s">
        <v>9</v>
      </c>
      <c r="B6" s="91"/>
      <c r="C6" s="61"/>
      <c r="D6" s="61" t="s">
        <v>10</v>
      </c>
      <c r="E6" s="29"/>
      <c r="F6" s="169"/>
    </row>
    <row r="7" spans="1:23" s="3" customFormat="1" ht="18.75" customHeight="1">
      <c r="A7" s="61" t="s">
        <v>11</v>
      </c>
      <c r="B7" s="91"/>
      <c r="C7" s="61"/>
      <c r="D7" s="61" t="s">
        <v>12</v>
      </c>
      <c r="E7" s="29"/>
      <c r="F7" s="169"/>
    </row>
    <row r="8" spans="1:23" s="3" customFormat="1" ht="18.75" customHeight="1">
      <c r="A8" s="61" t="s">
        <v>13</v>
      </c>
      <c r="B8" s="91"/>
      <c r="C8" s="61"/>
      <c r="D8" s="61" t="s">
        <v>14</v>
      </c>
      <c r="E8" s="29"/>
      <c r="F8" s="169"/>
    </row>
    <row r="9" spans="1:23" s="3" customFormat="1" ht="18.75" customHeight="1">
      <c r="A9" s="61" t="s">
        <v>15</v>
      </c>
      <c r="B9" s="91"/>
      <c r="C9" s="61"/>
      <c r="D9" s="61" t="s">
        <v>16</v>
      </c>
      <c r="E9" s="29"/>
      <c r="F9" s="169"/>
    </row>
    <row r="10" spans="1:23" s="3" customFormat="1" ht="18.75" customHeight="1">
      <c r="A10" s="61" t="s">
        <v>17</v>
      </c>
      <c r="B10" s="91"/>
      <c r="C10" s="61"/>
      <c r="D10" s="61" t="s">
        <v>18</v>
      </c>
      <c r="E10" s="29"/>
      <c r="F10" s="169"/>
    </row>
    <row r="11" spans="1:23" s="3" customFormat="1" ht="18.75" customHeight="1">
      <c r="A11" s="61" t="s">
        <v>19</v>
      </c>
      <c r="B11" s="91"/>
      <c r="C11" s="61"/>
      <c r="D11" s="61" t="s">
        <v>20</v>
      </c>
      <c r="E11" s="29"/>
      <c r="F11" s="169"/>
    </row>
    <row r="12" spans="1:23" s="3" customFormat="1" ht="18.75" customHeight="1">
      <c r="A12" s="61" t="s">
        <v>56</v>
      </c>
      <c r="B12" s="91"/>
      <c r="C12" s="61">
        <v>582.6</v>
      </c>
      <c r="D12" s="61" t="s">
        <v>22</v>
      </c>
      <c r="E12" s="29"/>
      <c r="F12" s="169"/>
    </row>
    <row r="13" spans="1:23" s="3" customFormat="1" ht="18.75" customHeight="1">
      <c r="A13" s="61" t="s">
        <v>23</v>
      </c>
      <c r="B13" s="91"/>
      <c r="C13" s="61"/>
      <c r="D13" s="61" t="s">
        <v>14</v>
      </c>
      <c r="E13" s="29"/>
      <c r="F13" s="169"/>
    </row>
    <row r="14" spans="1:23" s="3" customFormat="1" ht="18.75" customHeight="1">
      <c r="A14" s="61" t="s">
        <v>24</v>
      </c>
      <c r="B14" s="91"/>
      <c r="C14" s="61"/>
      <c r="D14" s="61" t="s">
        <v>25</v>
      </c>
      <c r="E14" s="29"/>
      <c r="F14" s="169"/>
    </row>
    <row r="15" spans="1:23" s="3" customFormat="1" ht="18.75" customHeight="1">
      <c r="A15" s="61" t="s">
        <v>26</v>
      </c>
      <c r="B15" s="91"/>
      <c r="C15" s="61"/>
      <c r="D15" s="61" t="s">
        <v>27</v>
      </c>
      <c r="E15" s="29"/>
      <c r="F15" s="169"/>
    </row>
    <row r="16" spans="1:23" s="3" customFormat="1" ht="18.75" customHeight="1">
      <c r="A16" s="61" t="s">
        <v>28</v>
      </c>
      <c r="B16" s="91"/>
      <c r="C16" s="61"/>
      <c r="D16" s="61" t="s">
        <v>29</v>
      </c>
      <c r="E16" s="29"/>
      <c r="F16" s="169"/>
    </row>
    <row r="17" spans="1:6" s="3" customFormat="1" ht="18.75" customHeight="1">
      <c r="A17" s="61" t="s">
        <v>30</v>
      </c>
      <c r="B17" s="91"/>
      <c r="C17" s="61"/>
      <c r="D17" s="61" t="s">
        <v>61</v>
      </c>
      <c r="E17" s="29"/>
      <c r="F17" s="169"/>
    </row>
    <row r="18" spans="1:6" s="3" customFormat="1" ht="18.75" customHeight="1">
      <c r="A18" s="61" t="s">
        <v>32</v>
      </c>
      <c r="B18" s="91"/>
      <c r="C18" s="61"/>
      <c r="D18" s="61" t="s">
        <v>33</v>
      </c>
      <c r="E18" s="29"/>
      <c r="F18" s="169"/>
    </row>
    <row r="19" spans="1:6" s="3" customFormat="1" ht="18.75" customHeight="1">
      <c r="A19" s="61" t="s">
        <v>34</v>
      </c>
      <c r="B19" s="91"/>
      <c r="C19" s="61"/>
      <c r="D19" s="61" t="s">
        <v>35</v>
      </c>
      <c r="E19" s="29"/>
      <c r="F19" s="169"/>
    </row>
    <row r="20" spans="1:6" s="3" customFormat="1" ht="18.75" customHeight="1">
      <c r="A20" s="61" t="s">
        <v>36</v>
      </c>
      <c r="B20" s="91"/>
      <c r="C20" s="61"/>
      <c r="D20" s="61" t="s">
        <v>37</v>
      </c>
      <c r="E20" s="29"/>
      <c r="F20" s="169"/>
    </row>
    <row r="21" spans="1:6" s="3" customFormat="1" ht="18.75" customHeight="1">
      <c r="A21" s="61" t="s">
        <v>38</v>
      </c>
      <c r="B21" s="91"/>
      <c r="C21" s="61"/>
      <c r="D21" s="61" t="s">
        <v>39</v>
      </c>
      <c r="E21" s="29"/>
      <c r="F21" s="169"/>
    </row>
    <row r="22" spans="1:6" s="3" customFormat="1" ht="18.75" customHeight="1">
      <c r="A22" s="61" t="s">
        <v>40</v>
      </c>
      <c r="B22" s="91"/>
      <c r="C22" s="61"/>
      <c r="D22" s="61" t="s">
        <v>41</v>
      </c>
      <c r="E22" s="29"/>
      <c r="F22" s="169"/>
    </row>
    <row r="23" spans="1:6" s="3" customFormat="1" ht="18.75" customHeight="1">
      <c r="A23" s="61" t="s">
        <v>42</v>
      </c>
      <c r="B23" s="91"/>
      <c r="C23" s="61"/>
      <c r="D23" s="61" t="s">
        <v>43</v>
      </c>
      <c r="E23" s="29"/>
      <c r="F23" s="169"/>
    </row>
    <row r="24" spans="1:6" s="3" customFormat="1" ht="18.75" customHeight="1">
      <c r="A24" s="61" t="s">
        <v>44</v>
      </c>
      <c r="B24" s="91"/>
      <c r="C24" s="61"/>
      <c r="D24" s="61" t="s">
        <v>45</v>
      </c>
      <c r="E24" s="29"/>
      <c r="F24" s="169"/>
    </row>
    <row r="25" spans="1:6" s="3" customFormat="1" ht="18.75" customHeight="1">
      <c r="A25" s="61" t="s">
        <v>118</v>
      </c>
      <c r="B25" s="91"/>
      <c r="C25" s="61"/>
      <c r="D25" s="61" t="s">
        <v>46</v>
      </c>
      <c r="E25" s="29"/>
      <c r="F25" s="169"/>
    </row>
    <row r="26" spans="1:6" s="3" customFormat="1" ht="18.75" customHeight="1">
      <c r="A26" s="61"/>
      <c r="B26" s="91"/>
      <c r="C26" s="61"/>
      <c r="D26" s="61" t="s">
        <v>95</v>
      </c>
      <c r="E26" s="29"/>
      <c r="F26" s="169"/>
    </row>
    <row r="27" spans="1:6" s="3" customFormat="1" ht="18.75" customHeight="1">
      <c r="A27" s="61" t="s">
        <v>91</v>
      </c>
      <c r="B27" s="91"/>
      <c r="C27" s="61"/>
      <c r="D27" s="61"/>
      <c r="E27" s="29"/>
      <c r="F27" s="169"/>
    </row>
    <row r="28" spans="1:6" s="3" customFormat="1" ht="18.75" customHeight="1">
      <c r="A28" s="61" t="s">
        <v>98</v>
      </c>
      <c r="B28" s="91"/>
      <c r="C28" s="61"/>
      <c r="D28" s="61" t="s">
        <v>93</v>
      </c>
      <c r="E28" s="29"/>
      <c r="F28" s="169"/>
    </row>
    <row r="29" spans="1:6" s="3" customFormat="1" ht="18.75" customHeight="1">
      <c r="A29" s="60" t="s">
        <v>119</v>
      </c>
      <c r="B29" s="91">
        <v>346</v>
      </c>
      <c r="C29" s="59"/>
      <c r="D29" s="61" t="s">
        <v>99</v>
      </c>
      <c r="E29" s="29"/>
      <c r="F29" s="169"/>
    </row>
    <row r="30" spans="1:6" s="4" customFormat="1" ht="18.75" customHeight="1">
      <c r="A30" s="58"/>
      <c r="B30" s="92"/>
      <c r="C30" s="61"/>
      <c r="D30" s="61" t="s">
        <v>100</v>
      </c>
      <c r="E30" s="29">
        <v>346</v>
      </c>
      <c r="F30" s="169"/>
    </row>
    <row r="31" spans="1:6" s="3" customFormat="1" ht="18.75" customHeight="1">
      <c r="A31" s="60"/>
      <c r="B31" s="93"/>
      <c r="C31" s="61"/>
      <c r="D31" s="60"/>
      <c r="E31" s="32"/>
      <c r="F31" s="169"/>
    </row>
    <row r="32" spans="1:6" s="3" customFormat="1" ht="18.75" customHeight="1">
      <c r="A32" s="60"/>
      <c r="B32" s="93"/>
      <c r="C32" s="57">
        <f>SUM(C5:C31)</f>
        <v>582.6</v>
      </c>
      <c r="D32" s="60"/>
      <c r="E32" s="31"/>
      <c r="F32" s="169"/>
    </row>
    <row r="33" spans="1:6" s="3" customFormat="1" ht="20.25" customHeight="1">
      <c r="A33" s="50" t="s">
        <v>53</v>
      </c>
      <c r="B33" s="94">
        <v>346</v>
      </c>
      <c r="C33" s="51">
        <f>SUM(C5:C32)</f>
        <v>1165.2</v>
      </c>
      <c r="D33" s="50" t="s">
        <v>54</v>
      </c>
      <c r="E33" s="30">
        <v>346</v>
      </c>
      <c r="F33" s="169"/>
    </row>
    <row r="34" spans="1:6" s="3" customFormat="1" ht="20.25" customHeight="1">
      <c r="A34" s="101"/>
      <c r="B34" s="94"/>
      <c r="C34" s="50"/>
      <c r="D34" s="52" t="s">
        <v>109</v>
      </c>
      <c r="E34" s="30"/>
      <c r="F34" s="169"/>
    </row>
    <row r="35" spans="1:6" s="3" customFormat="1" ht="20.25" customHeight="1">
      <c r="A35" s="50" t="s">
        <v>110</v>
      </c>
      <c r="B35" s="94"/>
      <c r="C35" s="50"/>
      <c r="D35" s="50" t="s">
        <v>111</v>
      </c>
      <c r="E35" s="30"/>
      <c r="F35" s="169"/>
    </row>
    <row r="36" spans="1:6" s="3" customFormat="1" ht="20.25" customHeight="1">
      <c r="A36" s="50" t="s">
        <v>132</v>
      </c>
      <c r="B36" s="94">
        <v>346</v>
      </c>
      <c r="C36" s="50"/>
      <c r="D36" s="50" t="s">
        <v>133</v>
      </c>
      <c r="E36" s="30">
        <v>346</v>
      </c>
      <c r="F36" s="169"/>
    </row>
  </sheetData>
  <mergeCells count="6">
    <mergeCell ref="F5:F36"/>
    <mergeCell ref="A1:F1"/>
    <mergeCell ref="A2:B2"/>
    <mergeCell ref="A3:B3"/>
    <mergeCell ref="D3:E3"/>
    <mergeCell ref="F3:F4"/>
  </mergeCells>
  <phoneticPr fontId="46" type="noConversion"/>
  <printOptions horizontalCentered="1"/>
  <pageMargins left="0.62992125984251968" right="0.35433070866141736" top="0.35433070866141736" bottom="0.35433070866141736" header="0.27559055118110237" footer="0.39370078740157483"/>
  <pageSetup paperSize="9" scale="95" firstPageNumber="2" orientation="portrait" useFirstPageNumber="1" r:id="rId1"/>
  <headerFooter alignWithMargins="0">
    <oddFooter>&amp;C11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IU37"/>
  <sheetViews>
    <sheetView showGridLines="0" tabSelected="1" topLeftCell="A5" workbookViewId="0">
      <selection activeCell="H12" sqref="H12"/>
    </sheetView>
  </sheetViews>
  <sheetFormatPr defaultColWidth="9" defaultRowHeight="14.25"/>
  <cols>
    <col min="1" max="1" width="31.25" style="6" customWidth="1"/>
    <col min="2" max="2" width="10.375" style="68" customWidth="1"/>
    <col min="3" max="3" width="0.25" style="6" customWidth="1"/>
    <col min="4" max="4" width="26.375" style="6" customWidth="1"/>
    <col min="5" max="5" width="9.125" style="68" customWidth="1"/>
    <col min="6" max="6" width="12" style="6" customWidth="1"/>
    <col min="7" max="255" width="9" style="6" customWidth="1"/>
  </cols>
  <sheetData>
    <row r="1" spans="1:23" ht="24" customHeight="1">
      <c r="A1" s="156" t="s">
        <v>76</v>
      </c>
      <c r="B1" s="156"/>
      <c r="C1" s="156"/>
      <c r="D1" s="156"/>
      <c r="E1" s="156"/>
      <c r="F1" s="156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s="1" customFormat="1" ht="39" customHeight="1">
      <c r="A2" s="157" t="s">
        <v>75</v>
      </c>
      <c r="B2" s="157"/>
      <c r="C2" s="8"/>
      <c r="D2" s="8"/>
      <c r="E2" s="67"/>
      <c r="F2" s="9" t="s">
        <v>1</v>
      </c>
    </row>
    <row r="3" spans="1:23" s="2" customFormat="1" ht="21" customHeight="1">
      <c r="A3" s="175" t="s">
        <v>2</v>
      </c>
      <c r="B3" s="176"/>
      <c r="C3" s="64"/>
      <c r="D3" s="175" t="s">
        <v>3</v>
      </c>
      <c r="E3" s="175"/>
      <c r="F3" s="160" t="s">
        <v>4</v>
      </c>
    </row>
    <row r="4" spans="1:23" s="2" customFormat="1" ht="24" customHeight="1">
      <c r="A4" s="63" t="s">
        <v>5</v>
      </c>
      <c r="B4" s="27" t="s">
        <v>101</v>
      </c>
      <c r="C4" s="62" t="s">
        <v>6</v>
      </c>
      <c r="D4" s="63" t="s">
        <v>5</v>
      </c>
      <c r="E4" s="27" t="s">
        <v>101</v>
      </c>
      <c r="F4" s="161"/>
    </row>
    <row r="5" spans="1:23" s="1" customFormat="1" ht="21" customHeight="1">
      <c r="A5" s="64" t="s">
        <v>7</v>
      </c>
      <c r="B5" s="28"/>
      <c r="C5" s="64"/>
      <c r="D5" s="64" t="s">
        <v>8</v>
      </c>
      <c r="E5" s="28"/>
      <c r="F5" s="163" t="s">
        <v>168</v>
      </c>
      <c r="R5" s="22"/>
    </row>
    <row r="6" spans="1:23" s="3" customFormat="1" ht="21" customHeight="1">
      <c r="A6" s="61" t="s">
        <v>9</v>
      </c>
      <c r="B6" s="29"/>
      <c r="C6" s="61"/>
      <c r="D6" s="61" t="s">
        <v>10</v>
      </c>
      <c r="E6" s="29"/>
      <c r="F6" s="164"/>
    </row>
    <row r="7" spans="1:23" s="3" customFormat="1" ht="21" customHeight="1">
      <c r="A7" s="61" t="s">
        <v>11</v>
      </c>
      <c r="B7" s="29"/>
      <c r="C7" s="61"/>
      <c r="D7" s="61" t="s">
        <v>12</v>
      </c>
      <c r="E7" s="29"/>
      <c r="F7" s="164"/>
    </row>
    <row r="8" spans="1:23" s="3" customFormat="1" ht="21" customHeight="1">
      <c r="A8" s="61" t="s">
        <v>13</v>
      </c>
      <c r="B8" s="29"/>
      <c r="C8" s="61"/>
      <c r="D8" s="61" t="s">
        <v>14</v>
      </c>
      <c r="E8" s="29"/>
      <c r="F8" s="164"/>
    </row>
    <row r="9" spans="1:23" s="3" customFormat="1" ht="21" customHeight="1">
      <c r="A9" s="61" t="s">
        <v>15</v>
      </c>
      <c r="B9" s="29"/>
      <c r="C9" s="61"/>
      <c r="D9" s="61" t="s">
        <v>16</v>
      </c>
      <c r="E9" s="29"/>
      <c r="F9" s="164"/>
    </row>
    <row r="10" spans="1:23" s="3" customFormat="1" ht="21" customHeight="1">
      <c r="A10" s="61" t="s">
        <v>17</v>
      </c>
      <c r="B10" s="29"/>
      <c r="C10" s="61"/>
      <c r="D10" s="61" t="s">
        <v>18</v>
      </c>
      <c r="E10" s="29"/>
      <c r="F10" s="164"/>
    </row>
    <row r="11" spans="1:23" s="3" customFormat="1" ht="21" customHeight="1">
      <c r="A11" s="61" t="s">
        <v>19</v>
      </c>
      <c r="B11" s="29"/>
      <c r="C11" s="61"/>
      <c r="D11" s="61" t="s">
        <v>20</v>
      </c>
      <c r="E11" s="29"/>
      <c r="F11" s="164"/>
    </row>
    <row r="12" spans="1:23" s="3" customFormat="1" ht="21" customHeight="1">
      <c r="A12" s="61" t="s">
        <v>56</v>
      </c>
      <c r="B12" s="29"/>
      <c r="C12" s="61">
        <v>582.6</v>
      </c>
      <c r="D12" s="61" t="s">
        <v>22</v>
      </c>
      <c r="E12" s="29"/>
      <c r="F12" s="164"/>
    </row>
    <row r="13" spans="1:23" s="3" customFormat="1" ht="21" customHeight="1">
      <c r="A13" s="61" t="s">
        <v>23</v>
      </c>
      <c r="B13" s="29"/>
      <c r="C13" s="61"/>
      <c r="D13" s="61" t="s">
        <v>14</v>
      </c>
      <c r="E13" s="29"/>
      <c r="F13" s="164"/>
    </row>
    <row r="14" spans="1:23" s="3" customFormat="1" ht="21" customHeight="1">
      <c r="A14" s="61" t="s">
        <v>24</v>
      </c>
      <c r="B14" s="29"/>
      <c r="C14" s="61"/>
      <c r="D14" s="61" t="s">
        <v>25</v>
      </c>
      <c r="E14" s="29"/>
      <c r="F14" s="164"/>
    </row>
    <row r="15" spans="1:23" s="3" customFormat="1" ht="21" customHeight="1">
      <c r="A15" s="61" t="s">
        <v>26</v>
      </c>
      <c r="B15" s="29"/>
      <c r="C15" s="61"/>
      <c r="D15" s="61" t="s">
        <v>27</v>
      </c>
      <c r="E15" s="29"/>
      <c r="F15" s="164"/>
    </row>
    <row r="16" spans="1:23" s="3" customFormat="1" ht="21" customHeight="1">
      <c r="A16" s="61" t="s">
        <v>28</v>
      </c>
      <c r="B16" s="29"/>
      <c r="C16" s="61"/>
      <c r="D16" s="61" t="s">
        <v>29</v>
      </c>
      <c r="E16" s="29"/>
      <c r="F16" s="164"/>
    </row>
    <row r="17" spans="1:6" s="3" customFormat="1" ht="21" customHeight="1">
      <c r="A17" s="61" t="s">
        <v>30</v>
      </c>
      <c r="B17" s="29"/>
      <c r="C17" s="61"/>
      <c r="D17" s="61" t="s">
        <v>61</v>
      </c>
      <c r="E17" s="29"/>
      <c r="F17" s="164"/>
    </row>
    <row r="18" spans="1:6" s="3" customFormat="1" ht="21" customHeight="1">
      <c r="A18" s="61" t="s">
        <v>32</v>
      </c>
      <c r="B18" s="29"/>
      <c r="C18" s="61"/>
      <c r="D18" s="61" t="s">
        <v>33</v>
      </c>
      <c r="E18" s="29"/>
      <c r="F18" s="164"/>
    </row>
    <row r="19" spans="1:6" s="3" customFormat="1" ht="21" customHeight="1">
      <c r="A19" s="61" t="s">
        <v>34</v>
      </c>
      <c r="B19" s="29"/>
      <c r="C19" s="61"/>
      <c r="D19" s="61" t="s">
        <v>35</v>
      </c>
      <c r="E19" s="29"/>
      <c r="F19" s="164"/>
    </row>
    <row r="20" spans="1:6" s="3" customFormat="1" ht="21" customHeight="1">
      <c r="A20" s="61" t="s">
        <v>36</v>
      </c>
      <c r="B20" s="29"/>
      <c r="C20" s="61"/>
      <c r="D20" s="61" t="s">
        <v>37</v>
      </c>
      <c r="E20" s="29"/>
      <c r="F20" s="164"/>
    </row>
    <row r="21" spans="1:6" s="3" customFormat="1" ht="21" customHeight="1">
      <c r="A21" s="61" t="s">
        <v>38</v>
      </c>
      <c r="B21" s="29"/>
      <c r="C21" s="61"/>
      <c r="D21" s="61" t="s">
        <v>39</v>
      </c>
      <c r="E21" s="29"/>
      <c r="F21" s="164"/>
    </row>
    <row r="22" spans="1:6" s="3" customFormat="1" ht="21" customHeight="1">
      <c r="A22" s="61" t="s">
        <v>40</v>
      </c>
      <c r="B22" s="29"/>
      <c r="C22" s="61"/>
      <c r="D22" s="61" t="s">
        <v>41</v>
      </c>
      <c r="E22" s="29"/>
      <c r="F22" s="164"/>
    </row>
    <row r="23" spans="1:6" s="3" customFormat="1" ht="21" customHeight="1">
      <c r="A23" s="61" t="s">
        <v>42</v>
      </c>
      <c r="B23" s="29"/>
      <c r="C23" s="61"/>
      <c r="D23" s="61" t="s">
        <v>43</v>
      </c>
      <c r="E23" s="29"/>
      <c r="F23" s="164"/>
    </row>
    <row r="24" spans="1:6" s="3" customFormat="1" ht="21" customHeight="1">
      <c r="A24" s="61" t="s">
        <v>44</v>
      </c>
      <c r="B24" s="29"/>
      <c r="C24" s="61"/>
      <c r="D24" s="61" t="s">
        <v>45</v>
      </c>
      <c r="E24" s="29"/>
      <c r="F24" s="164"/>
    </row>
    <row r="25" spans="1:6" s="3" customFormat="1" ht="21" customHeight="1">
      <c r="A25" s="61" t="s">
        <v>118</v>
      </c>
      <c r="B25" s="29"/>
      <c r="C25" s="61"/>
      <c r="D25" s="61" t="s">
        <v>46</v>
      </c>
      <c r="E25" s="29"/>
      <c r="F25" s="164"/>
    </row>
    <row r="26" spans="1:6" s="3" customFormat="1" ht="21" customHeight="1">
      <c r="A26" s="61"/>
      <c r="B26" s="29"/>
      <c r="C26" s="61"/>
      <c r="D26" s="61" t="s">
        <v>95</v>
      </c>
      <c r="E26" s="29"/>
      <c r="F26" s="164"/>
    </row>
    <row r="27" spans="1:6" s="3" customFormat="1" ht="21" customHeight="1">
      <c r="A27" s="61" t="s">
        <v>47</v>
      </c>
      <c r="B27" s="29"/>
      <c r="C27" s="61"/>
      <c r="D27" s="61"/>
      <c r="E27" s="29"/>
      <c r="F27" s="164"/>
    </row>
    <row r="28" spans="1:6" s="3" customFormat="1" ht="21" customHeight="1">
      <c r="A28" s="61" t="s">
        <v>120</v>
      </c>
      <c r="B28" s="29"/>
      <c r="C28" s="61"/>
      <c r="D28" s="61" t="s">
        <v>48</v>
      </c>
      <c r="E28" s="29"/>
      <c r="F28" s="164"/>
    </row>
    <row r="29" spans="1:6" s="3" customFormat="1" ht="21" customHeight="1">
      <c r="A29" s="60" t="s">
        <v>121</v>
      </c>
      <c r="B29" s="30"/>
      <c r="C29" s="59"/>
      <c r="D29" s="61" t="s">
        <v>50</v>
      </c>
      <c r="E29" s="29"/>
      <c r="F29" s="164"/>
    </row>
    <row r="30" spans="1:6" s="4" customFormat="1" ht="21" customHeight="1">
      <c r="A30" s="60" t="s">
        <v>122</v>
      </c>
      <c r="B30" s="31">
        <v>1740</v>
      </c>
      <c r="C30" s="61"/>
      <c r="D30" s="61" t="s">
        <v>123</v>
      </c>
      <c r="E30" s="29"/>
      <c r="F30" s="164"/>
    </row>
    <row r="31" spans="1:6" s="3" customFormat="1" ht="21" customHeight="1">
      <c r="A31" s="60"/>
      <c r="B31" s="31"/>
      <c r="C31" s="61"/>
      <c r="D31" s="60" t="s">
        <v>122</v>
      </c>
      <c r="E31" s="32">
        <v>98</v>
      </c>
      <c r="F31" s="164"/>
    </row>
    <row r="32" spans="1:6" s="3" customFormat="1" ht="21" customHeight="1">
      <c r="A32" s="60"/>
      <c r="B32" s="31"/>
      <c r="C32" s="57">
        <f>SUM(C5:C31)</f>
        <v>582.6</v>
      </c>
      <c r="D32" s="60"/>
      <c r="E32" s="31"/>
      <c r="F32" s="164"/>
    </row>
    <row r="33" spans="1:6" s="76" customFormat="1" ht="21" customHeight="1">
      <c r="A33" s="60"/>
      <c r="B33" s="31"/>
      <c r="C33" s="57"/>
      <c r="D33" s="60"/>
      <c r="E33" s="31"/>
      <c r="F33" s="164"/>
    </row>
    <row r="34" spans="1:6" s="3" customFormat="1" ht="21" customHeight="1">
      <c r="A34" s="50" t="s">
        <v>53</v>
      </c>
      <c r="B34" s="30">
        <v>1740</v>
      </c>
      <c r="C34" s="51">
        <f>SUM(C5:C32)</f>
        <v>1165.2</v>
      </c>
      <c r="D34" s="50" t="s">
        <v>54</v>
      </c>
      <c r="E34" s="30">
        <v>98</v>
      </c>
      <c r="F34" s="164"/>
    </row>
    <row r="35" spans="1:6" s="3" customFormat="1" ht="21" customHeight="1">
      <c r="A35" s="101"/>
      <c r="B35" s="30"/>
      <c r="C35" s="50"/>
      <c r="D35" s="52" t="s">
        <v>83</v>
      </c>
      <c r="E35" s="30">
        <f>B34-E34</f>
        <v>1642</v>
      </c>
      <c r="F35" s="164"/>
    </row>
    <row r="36" spans="1:6" s="3" customFormat="1" ht="21" customHeight="1">
      <c r="A36" s="50" t="s">
        <v>84</v>
      </c>
      <c r="B36" s="30"/>
      <c r="C36" s="50"/>
      <c r="D36" s="50" t="s">
        <v>82</v>
      </c>
      <c r="E36" s="30">
        <f>E35+B36</f>
        <v>1642</v>
      </c>
      <c r="F36" s="164"/>
    </row>
    <row r="37" spans="1:6" s="3" customFormat="1" ht="21" customHeight="1">
      <c r="A37" s="111" t="s">
        <v>130</v>
      </c>
      <c r="B37" s="69">
        <f>B34</f>
        <v>1740</v>
      </c>
      <c r="C37" s="80"/>
      <c r="D37" s="80" t="s">
        <v>131</v>
      </c>
      <c r="E37" s="69">
        <f>E36+E34</f>
        <v>1740</v>
      </c>
      <c r="F37" s="164"/>
    </row>
  </sheetData>
  <mergeCells count="6">
    <mergeCell ref="F5:F37"/>
    <mergeCell ref="A1:F1"/>
    <mergeCell ref="A2:B2"/>
    <mergeCell ref="A3:B3"/>
    <mergeCell ref="D3:E3"/>
    <mergeCell ref="F3:F4"/>
  </mergeCells>
  <phoneticPr fontId="46" type="noConversion"/>
  <printOptions horizontalCentered="1"/>
  <pageMargins left="0.62992125984251968" right="0.35433070866141736" top="0.35433070866141736" bottom="0.35433070866141736" header="0.27559055118110237" footer="0.39370078740157483"/>
  <pageSetup paperSize="9" scale="95" firstPageNumber="2" orientation="portrait" useFirstPageNumber="1" r:id="rId1"/>
  <headerFooter alignWithMargins="0">
    <oddFooter>&amp;C12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IT44"/>
  <sheetViews>
    <sheetView topLeftCell="A22" workbookViewId="0">
      <selection activeCell="L31" sqref="L31"/>
    </sheetView>
  </sheetViews>
  <sheetFormatPr defaultRowHeight="14.25"/>
  <cols>
    <col min="1" max="1" width="19.625" customWidth="1"/>
    <col min="5" max="5" width="16.875" customWidth="1"/>
  </cols>
  <sheetData>
    <row r="1" spans="1:254" ht="25.5">
      <c r="A1" s="156" t="s">
        <v>165</v>
      </c>
      <c r="B1" s="156"/>
      <c r="C1" s="156"/>
      <c r="D1" s="156"/>
      <c r="E1" s="156"/>
      <c r="F1" s="156"/>
      <c r="G1" s="156"/>
      <c r="H1" s="156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128"/>
      <c r="BH1" s="128"/>
      <c r="BI1" s="128"/>
      <c r="BJ1" s="128"/>
      <c r="BK1" s="128"/>
      <c r="BL1" s="128"/>
      <c r="BM1" s="128"/>
      <c r="BN1" s="128"/>
      <c r="BO1" s="128"/>
      <c r="BP1" s="128"/>
      <c r="BQ1" s="128"/>
      <c r="BR1" s="128"/>
      <c r="BS1" s="128"/>
      <c r="BT1" s="128"/>
      <c r="BU1" s="128"/>
      <c r="BV1" s="128"/>
      <c r="BW1" s="128"/>
      <c r="BX1" s="128"/>
      <c r="BY1" s="128"/>
      <c r="BZ1" s="128"/>
      <c r="CA1" s="128"/>
      <c r="CB1" s="128"/>
      <c r="CC1" s="128"/>
      <c r="CD1" s="128"/>
      <c r="CE1" s="128"/>
      <c r="CF1" s="128"/>
      <c r="CG1" s="128"/>
      <c r="CH1" s="128"/>
      <c r="CI1" s="128"/>
      <c r="CJ1" s="128"/>
      <c r="CK1" s="128"/>
      <c r="CL1" s="128"/>
      <c r="CM1" s="128"/>
      <c r="CN1" s="128"/>
      <c r="CO1" s="128"/>
      <c r="CP1" s="128"/>
      <c r="CQ1" s="128"/>
      <c r="CR1" s="128"/>
      <c r="CS1" s="128"/>
      <c r="CT1" s="128"/>
      <c r="CU1" s="128"/>
      <c r="CV1" s="128"/>
      <c r="CW1" s="128"/>
      <c r="CX1" s="128"/>
      <c r="CY1" s="128"/>
      <c r="CZ1" s="128"/>
      <c r="DA1" s="128"/>
      <c r="DB1" s="128"/>
      <c r="DC1" s="128"/>
      <c r="DD1" s="128"/>
      <c r="DE1" s="128"/>
      <c r="DF1" s="128"/>
      <c r="DG1" s="128"/>
      <c r="DH1" s="128"/>
      <c r="DI1" s="128"/>
      <c r="DJ1" s="128"/>
      <c r="DK1" s="128"/>
      <c r="DL1" s="128"/>
      <c r="DM1" s="128"/>
      <c r="DN1" s="128"/>
      <c r="DO1" s="128"/>
      <c r="DP1" s="128"/>
      <c r="DQ1" s="128"/>
      <c r="DR1" s="128"/>
      <c r="DS1" s="128"/>
      <c r="DT1" s="128"/>
      <c r="DU1" s="128"/>
      <c r="DV1" s="128"/>
      <c r="DW1" s="128"/>
      <c r="DX1" s="128"/>
      <c r="DY1" s="128"/>
      <c r="DZ1" s="128"/>
      <c r="EA1" s="128"/>
      <c r="EB1" s="128"/>
      <c r="EC1" s="128"/>
      <c r="ED1" s="128"/>
      <c r="EE1" s="128"/>
      <c r="EF1" s="128"/>
      <c r="EG1" s="128"/>
      <c r="EH1" s="128"/>
      <c r="EI1" s="128"/>
      <c r="EJ1" s="128"/>
      <c r="EK1" s="128"/>
      <c r="EL1" s="128"/>
      <c r="EM1" s="128"/>
      <c r="EN1" s="128"/>
      <c r="EO1" s="128"/>
      <c r="EP1" s="128"/>
      <c r="EQ1" s="128"/>
      <c r="ER1" s="128"/>
      <c r="ES1" s="128"/>
      <c r="ET1" s="128"/>
      <c r="EU1" s="128"/>
      <c r="EV1" s="128"/>
      <c r="EW1" s="128"/>
      <c r="EX1" s="128"/>
      <c r="EY1" s="128"/>
      <c r="EZ1" s="128"/>
      <c r="FA1" s="128"/>
      <c r="FB1" s="128"/>
      <c r="FC1" s="128"/>
      <c r="FD1" s="128"/>
      <c r="FE1" s="128"/>
      <c r="FF1" s="128"/>
      <c r="FG1" s="128"/>
      <c r="FH1" s="128"/>
      <c r="FI1" s="128"/>
      <c r="FJ1" s="128"/>
      <c r="FK1" s="128"/>
      <c r="FL1" s="128"/>
      <c r="FM1" s="128"/>
      <c r="FN1" s="128"/>
      <c r="FO1" s="128"/>
      <c r="FP1" s="128"/>
      <c r="FQ1" s="128"/>
      <c r="FR1" s="128"/>
      <c r="FS1" s="128"/>
      <c r="FT1" s="128"/>
      <c r="FU1" s="128"/>
      <c r="FV1" s="128"/>
      <c r="FW1" s="128"/>
      <c r="FX1" s="128"/>
      <c r="FY1" s="128"/>
      <c r="FZ1" s="128"/>
      <c r="GA1" s="128"/>
      <c r="GB1" s="128"/>
      <c r="GC1" s="128"/>
      <c r="GD1" s="128"/>
      <c r="GE1" s="128"/>
      <c r="GF1" s="128"/>
      <c r="GG1" s="128"/>
      <c r="GH1" s="128"/>
      <c r="GI1" s="128"/>
      <c r="GJ1" s="128"/>
      <c r="GK1" s="128"/>
      <c r="GL1" s="128"/>
      <c r="GM1" s="128"/>
      <c r="GN1" s="128"/>
      <c r="GO1" s="128"/>
      <c r="GP1" s="128"/>
      <c r="GQ1" s="128"/>
      <c r="GR1" s="128"/>
      <c r="GS1" s="128"/>
      <c r="GT1" s="128"/>
      <c r="GU1" s="128"/>
      <c r="GV1" s="128"/>
      <c r="GW1" s="128"/>
      <c r="GX1" s="128"/>
      <c r="GY1" s="128"/>
      <c r="GZ1" s="128"/>
      <c r="HA1" s="128"/>
      <c r="HB1" s="128"/>
      <c r="HC1" s="128"/>
      <c r="HD1" s="128"/>
      <c r="HE1" s="128"/>
      <c r="HF1" s="128"/>
      <c r="HG1" s="128"/>
      <c r="HH1" s="128"/>
      <c r="HI1" s="128"/>
      <c r="HJ1" s="128"/>
      <c r="HK1" s="128"/>
      <c r="HL1" s="128"/>
      <c r="HM1" s="128"/>
      <c r="HN1" s="128"/>
      <c r="HO1" s="128"/>
      <c r="HP1" s="128"/>
      <c r="HQ1" s="128"/>
      <c r="HR1" s="128"/>
      <c r="HS1" s="128"/>
      <c r="HT1" s="128"/>
      <c r="HU1" s="128"/>
      <c r="HV1" s="128"/>
      <c r="HW1" s="128"/>
      <c r="HX1" s="128"/>
      <c r="HY1" s="128"/>
      <c r="HZ1" s="128"/>
      <c r="IA1" s="128"/>
      <c r="IB1" s="128"/>
      <c r="IC1" s="128"/>
      <c r="ID1" s="128"/>
      <c r="IE1" s="128"/>
      <c r="IF1" s="128"/>
      <c r="IG1" s="128"/>
      <c r="IH1" s="128"/>
      <c r="II1" s="128"/>
      <c r="IJ1" s="128"/>
      <c r="IK1" s="128"/>
      <c r="IL1" s="128"/>
      <c r="IM1" s="128"/>
      <c r="IN1" s="128"/>
      <c r="IO1" s="128"/>
      <c r="IP1" s="128"/>
      <c r="IQ1" s="128"/>
      <c r="IR1" s="128"/>
      <c r="IS1" s="128"/>
      <c r="IT1" s="128"/>
    </row>
    <row r="2" spans="1:254">
      <c r="A2" s="157"/>
      <c r="B2" s="157"/>
      <c r="C2" s="153"/>
      <c r="D2" s="148"/>
      <c r="E2" s="130"/>
      <c r="F2" s="150" t="s">
        <v>143</v>
      </c>
      <c r="G2" s="150"/>
      <c r="H2" s="150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  <c r="DT2" s="124"/>
      <c r="DU2" s="124"/>
      <c r="DV2" s="124"/>
      <c r="DW2" s="124"/>
      <c r="DX2" s="124"/>
      <c r="DY2" s="124"/>
      <c r="DZ2" s="124"/>
      <c r="EA2" s="124"/>
      <c r="EB2" s="124"/>
      <c r="EC2" s="124"/>
      <c r="ED2" s="124"/>
      <c r="EE2" s="124"/>
      <c r="EF2" s="124"/>
      <c r="EG2" s="124"/>
      <c r="EH2" s="124"/>
      <c r="EI2" s="124"/>
      <c r="EJ2" s="124"/>
      <c r="EK2" s="124"/>
      <c r="EL2" s="124"/>
      <c r="EM2" s="124"/>
      <c r="EN2" s="124"/>
      <c r="EO2" s="124"/>
      <c r="EP2" s="124"/>
      <c r="EQ2" s="124"/>
      <c r="ER2" s="124"/>
      <c r="ES2" s="124"/>
      <c r="ET2" s="124"/>
      <c r="EU2" s="124"/>
      <c r="EV2" s="124"/>
      <c r="EW2" s="124"/>
      <c r="EX2" s="124"/>
      <c r="EY2" s="124"/>
      <c r="EZ2" s="124"/>
      <c r="FA2" s="124"/>
      <c r="FB2" s="124"/>
      <c r="FC2" s="124"/>
      <c r="FD2" s="124"/>
      <c r="FE2" s="124"/>
      <c r="FF2" s="124"/>
      <c r="FG2" s="124"/>
      <c r="FH2" s="124"/>
      <c r="FI2" s="124"/>
      <c r="FJ2" s="124"/>
      <c r="FK2" s="124"/>
      <c r="FL2" s="124"/>
      <c r="FM2" s="124"/>
      <c r="FN2" s="124"/>
      <c r="FO2" s="124"/>
      <c r="FP2" s="124"/>
      <c r="FQ2" s="124"/>
      <c r="FR2" s="124"/>
      <c r="FS2" s="124"/>
      <c r="FT2" s="124"/>
      <c r="FU2" s="124"/>
      <c r="FV2" s="124"/>
      <c r="FW2" s="124"/>
      <c r="FX2" s="124"/>
      <c r="FY2" s="124"/>
      <c r="FZ2" s="124"/>
      <c r="GA2" s="124"/>
      <c r="GB2" s="124"/>
      <c r="GC2" s="124"/>
      <c r="GD2" s="124"/>
      <c r="GE2" s="124"/>
      <c r="GF2" s="124"/>
      <c r="GG2" s="124"/>
      <c r="GH2" s="124"/>
      <c r="GI2" s="124"/>
      <c r="GJ2" s="124"/>
      <c r="GK2" s="124"/>
      <c r="GL2" s="124"/>
      <c r="GM2" s="124"/>
      <c r="GN2" s="124"/>
      <c r="GO2" s="124"/>
      <c r="GP2" s="124"/>
      <c r="GQ2" s="124"/>
      <c r="GR2" s="124"/>
      <c r="GS2" s="124"/>
      <c r="GT2" s="124"/>
      <c r="GU2" s="124"/>
      <c r="GV2" s="124"/>
      <c r="GW2" s="124"/>
      <c r="GX2" s="124"/>
      <c r="GY2" s="124"/>
      <c r="GZ2" s="124"/>
      <c r="HA2" s="124"/>
      <c r="HB2" s="124"/>
      <c r="HC2" s="124"/>
      <c r="HD2" s="124"/>
      <c r="HE2" s="124"/>
      <c r="HF2" s="124"/>
      <c r="HG2" s="124"/>
      <c r="HH2" s="124"/>
      <c r="HI2" s="124"/>
      <c r="HJ2" s="124"/>
      <c r="HK2" s="124"/>
      <c r="HL2" s="124"/>
      <c r="HM2" s="124"/>
      <c r="HN2" s="124"/>
      <c r="HO2" s="124"/>
      <c r="HP2" s="124"/>
      <c r="HQ2" s="124"/>
      <c r="HR2" s="124"/>
      <c r="HS2" s="124"/>
      <c r="HT2" s="124"/>
      <c r="HU2" s="124"/>
      <c r="HV2" s="124"/>
      <c r="HW2" s="124"/>
      <c r="HX2" s="124"/>
      <c r="HY2" s="124"/>
      <c r="HZ2" s="124"/>
      <c r="IA2" s="124"/>
      <c r="IB2" s="124"/>
      <c r="IC2" s="124"/>
      <c r="ID2" s="124"/>
      <c r="IE2" s="124"/>
      <c r="IF2" s="124"/>
      <c r="IG2" s="124"/>
      <c r="IH2" s="124"/>
      <c r="II2" s="124"/>
      <c r="IJ2" s="124"/>
      <c r="IK2" s="124"/>
      <c r="IL2" s="124"/>
      <c r="IM2" s="124"/>
      <c r="IN2" s="124"/>
      <c r="IO2" s="124"/>
      <c r="IP2" s="124"/>
      <c r="IQ2" s="124"/>
      <c r="IR2" s="124"/>
      <c r="IS2" s="124"/>
      <c r="IT2" s="124"/>
    </row>
    <row r="3" spans="1:254" ht="17.25" customHeight="1">
      <c r="A3" s="158" t="s">
        <v>2</v>
      </c>
      <c r="B3" s="177"/>
      <c r="C3" s="177"/>
      <c r="D3" s="159"/>
      <c r="E3" s="158" t="s">
        <v>3</v>
      </c>
      <c r="F3" s="177"/>
      <c r="G3" s="177"/>
      <c r="H3" s="159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  <c r="EE3" s="125"/>
      <c r="EF3" s="125"/>
      <c r="EG3" s="125"/>
      <c r="EH3" s="125"/>
      <c r="EI3" s="125"/>
      <c r="EJ3" s="125"/>
      <c r="EK3" s="125"/>
      <c r="EL3" s="125"/>
      <c r="EM3" s="125"/>
      <c r="EN3" s="125"/>
      <c r="EO3" s="125"/>
      <c r="EP3" s="125"/>
      <c r="EQ3" s="125"/>
      <c r="ER3" s="125"/>
      <c r="ES3" s="125"/>
      <c r="ET3" s="125"/>
      <c r="EU3" s="125"/>
      <c r="EV3" s="125"/>
      <c r="EW3" s="125"/>
      <c r="EX3" s="125"/>
      <c r="EY3" s="125"/>
      <c r="EZ3" s="125"/>
      <c r="FA3" s="125"/>
      <c r="FB3" s="125"/>
      <c r="FC3" s="125"/>
      <c r="FD3" s="125"/>
      <c r="FE3" s="125"/>
      <c r="FF3" s="125"/>
      <c r="FG3" s="125"/>
      <c r="FH3" s="125"/>
      <c r="FI3" s="125"/>
      <c r="FJ3" s="125"/>
      <c r="FK3" s="125"/>
      <c r="FL3" s="125"/>
      <c r="FM3" s="125"/>
      <c r="FN3" s="125"/>
      <c r="FO3" s="125"/>
      <c r="FP3" s="125"/>
      <c r="FQ3" s="125"/>
      <c r="FR3" s="125"/>
      <c r="FS3" s="125"/>
      <c r="FT3" s="125"/>
      <c r="FU3" s="125"/>
      <c r="FV3" s="125"/>
      <c r="FW3" s="125"/>
      <c r="FX3" s="125"/>
      <c r="FY3" s="125"/>
      <c r="FZ3" s="125"/>
      <c r="GA3" s="125"/>
      <c r="GB3" s="125"/>
      <c r="GC3" s="125"/>
      <c r="GD3" s="125"/>
      <c r="GE3" s="125"/>
      <c r="GF3" s="125"/>
      <c r="GG3" s="125"/>
      <c r="GH3" s="125"/>
      <c r="GI3" s="125"/>
      <c r="GJ3" s="125"/>
      <c r="GK3" s="125"/>
      <c r="GL3" s="125"/>
      <c r="GM3" s="125"/>
      <c r="GN3" s="125"/>
      <c r="GO3" s="125"/>
      <c r="GP3" s="125"/>
      <c r="GQ3" s="125"/>
      <c r="GR3" s="125"/>
      <c r="GS3" s="125"/>
      <c r="GT3" s="125"/>
      <c r="GU3" s="125"/>
      <c r="GV3" s="125"/>
      <c r="GW3" s="125"/>
      <c r="GX3" s="125"/>
      <c r="GY3" s="125"/>
      <c r="GZ3" s="125"/>
      <c r="HA3" s="125"/>
      <c r="HB3" s="125"/>
      <c r="HC3" s="125"/>
      <c r="HD3" s="125"/>
      <c r="HE3" s="125"/>
      <c r="HF3" s="125"/>
      <c r="HG3" s="125"/>
      <c r="HH3" s="125"/>
      <c r="HI3" s="125"/>
      <c r="HJ3" s="125"/>
      <c r="HK3" s="125"/>
      <c r="HL3" s="125"/>
      <c r="HM3" s="125"/>
      <c r="HN3" s="125"/>
      <c r="HO3" s="125"/>
      <c r="HP3" s="125"/>
      <c r="HQ3" s="125"/>
      <c r="HR3" s="125"/>
      <c r="HS3" s="125"/>
      <c r="HT3" s="125"/>
      <c r="HU3" s="125"/>
      <c r="HV3" s="125"/>
      <c r="HW3" s="125"/>
      <c r="HX3" s="125"/>
      <c r="HY3" s="125"/>
      <c r="HZ3" s="125"/>
      <c r="IA3" s="125"/>
      <c r="IB3" s="125"/>
      <c r="IC3" s="125"/>
      <c r="ID3" s="125"/>
      <c r="IE3" s="125"/>
      <c r="IF3" s="125"/>
      <c r="IG3" s="125"/>
      <c r="IH3" s="125"/>
      <c r="II3" s="125"/>
      <c r="IJ3" s="125"/>
      <c r="IK3" s="125"/>
      <c r="IL3" s="125"/>
      <c r="IM3" s="125"/>
      <c r="IN3" s="125"/>
      <c r="IO3" s="125"/>
      <c r="IP3" s="125"/>
      <c r="IQ3" s="125"/>
      <c r="IR3" s="125"/>
      <c r="IS3" s="125"/>
      <c r="IT3" s="125"/>
    </row>
    <row r="4" spans="1:254" ht="24.75" customHeight="1">
      <c r="A4" s="138" t="s">
        <v>5</v>
      </c>
      <c r="B4" s="133" t="s">
        <v>147</v>
      </c>
      <c r="C4" s="133" t="s">
        <v>88</v>
      </c>
      <c r="D4" s="144" t="s">
        <v>148</v>
      </c>
      <c r="E4" s="138" t="s">
        <v>5</v>
      </c>
      <c r="F4" s="144" t="s">
        <v>147</v>
      </c>
      <c r="G4" s="144" t="s">
        <v>88</v>
      </c>
      <c r="H4" s="144" t="s">
        <v>148</v>
      </c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  <c r="BM4" s="125"/>
      <c r="BN4" s="125"/>
      <c r="BO4" s="125"/>
      <c r="BP4" s="125"/>
      <c r="BQ4" s="125"/>
      <c r="BR4" s="125"/>
      <c r="BS4" s="125"/>
      <c r="BT4" s="125"/>
      <c r="BU4" s="125"/>
      <c r="BV4" s="125"/>
      <c r="BW4" s="125"/>
      <c r="BX4" s="125"/>
      <c r="BY4" s="125"/>
      <c r="BZ4" s="125"/>
      <c r="CA4" s="125"/>
      <c r="CB4" s="125"/>
      <c r="CC4" s="125"/>
      <c r="CD4" s="125"/>
      <c r="CE4" s="125"/>
      <c r="CF4" s="125"/>
      <c r="CG4" s="125"/>
      <c r="CH4" s="125"/>
      <c r="CI4" s="125"/>
      <c r="CJ4" s="125"/>
      <c r="CK4" s="125"/>
      <c r="CL4" s="125"/>
      <c r="CM4" s="125"/>
      <c r="CN4" s="125"/>
      <c r="CO4" s="125"/>
      <c r="CP4" s="125"/>
      <c r="CQ4" s="125"/>
      <c r="CR4" s="125"/>
      <c r="CS4" s="125"/>
      <c r="CT4" s="125"/>
      <c r="CU4" s="125"/>
      <c r="CV4" s="125"/>
      <c r="CW4" s="125"/>
      <c r="CX4" s="125"/>
      <c r="CY4" s="125"/>
      <c r="CZ4" s="125"/>
      <c r="DA4" s="125"/>
      <c r="DB4" s="125"/>
      <c r="DC4" s="125"/>
      <c r="DD4" s="125"/>
      <c r="DE4" s="125"/>
      <c r="DF4" s="125"/>
      <c r="DG4" s="125"/>
      <c r="DH4" s="125"/>
      <c r="DI4" s="125"/>
      <c r="DJ4" s="125"/>
      <c r="DK4" s="125"/>
      <c r="DL4" s="125"/>
      <c r="DM4" s="125"/>
      <c r="DN4" s="125"/>
      <c r="DO4" s="125"/>
      <c r="DP4" s="125"/>
      <c r="DQ4" s="125"/>
      <c r="DR4" s="125"/>
      <c r="DS4" s="125"/>
      <c r="DT4" s="125"/>
      <c r="DU4" s="125"/>
      <c r="DV4" s="125"/>
      <c r="DW4" s="125"/>
      <c r="DX4" s="125"/>
      <c r="DY4" s="125"/>
      <c r="DZ4" s="125"/>
      <c r="EA4" s="125"/>
      <c r="EB4" s="125"/>
      <c r="EC4" s="125"/>
      <c r="ED4" s="125"/>
      <c r="EE4" s="125"/>
      <c r="EF4" s="125"/>
      <c r="EG4" s="125"/>
      <c r="EH4" s="125"/>
      <c r="EI4" s="125"/>
      <c r="EJ4" s="125"/>
      <c r="EK4" s="125"/>
      <c r="EL4" s="125"/>
      <c r="EM4" s="125"/>
      <c r="EN4" s="125"/>
      <c r="EO4" s="125"/>
      <c r="EP4" s="125"/>
      <c r="EQ4" s="125"/>
      <c r="ER4" s="125"/>
      <c r="ES4" s="125"/>
      <c r="ET4" s="125"/>
      <c r="EU4" s="125"/>
      <c r="EV4" s="125"/>
      <c r="EW4" s="125"/>
      <c r="EX4" s="125"/>
      <c r="EY4" s="125"/>
      <c r="EZ4" s="125"/>
      <c r="FA4" s="125"/>
      <c r="FB4" s="125"/>
      <c r="FC4" s="125"/>
      <c r="FD4" s="125"/>
      <c r="FE4" s="125"/>
      <c r="FF4" s="125"/>
      <c r="FG4" s="125"/>
      <c r="FH4" s="125"/>
      <c r="FI4" s="125"/>
      <c r="FJ4" s="125"/>
      <c r="FK4" s="125"/>
      <c r="FL4" s="125"/>
      <c r="FM4" s="125"/>
      <c r="FN4" s="125"/>
      <c r="FO4" s="125"/>
      <c r="FP4" s="125"/>
      <c r="FQ4" s="125"/>
      <c r="FR4" s="125"/>
      <c r="FS4" s="125"/>
      <c r="FT4" s="125"/>
      <c r="FU4" s="125"/>
      <c r="FV4" s="125"/>
      <c r="FW4" s="125"/>
      <c r="FX4" s="125"/>
      <c r="FY4" s="125"/>
      <c r="FZ4" s="125"/>
      <c r="GA4" s="125"/>
      <c r="GB4" s="125"/>
      <c r="GC4" s="125"/>
      <c r="GD4" s="125"/>
      <c r="GE4" s="125"/>
      <c r="GF4" s="125"/>
      <c r="GG4" s="125"/>
      <c r="GH4" s="125"/>
      <c r="GI4" s="125"/>
      <c r="GJ4" s="125"/>
      <c r="GK4" s="125"/>
      <c r="GL4" s="125"/>
      <c r="GM4" s="125"/>
      <c r="GN4" s="125"/>
      <c r="GO4" s="125"/>
      <c r="GP4" s="125"/>
      <c r="GQ4" s="125"/>
      <c r="GR4" s="125"/>
      <c r="GS4" s="125"/>
      <c r="GT4" s="125"/>
      <c r="GU4" s="125"/>
      <c r="GV4" s="125"/>
      <c r="GW4" s="125"/>
      <c r="GX4" s="125"/>
      <c r="GY4" s="125"/>
      <c r="GZ4" s="125"/>
      <c r="HA4" s="125"/>
      <c r="HB4" s="125"/>
      <c r="HC4" s="125"/>
      <c r="HD4" s="125"/>
      <c r="HE4" s="125"/>
      <c r="HF4" s="125"/>
      <c r="HG4" s="125"/>
      <c r="HH4" s="125"/>
      <c r="HI4" s="125"/>
      <c r="HJ4" s="125"/>
      <c r="HK4" s="125"/>
      <c r="HL4" s="125"/>
      <c r="HM4" s="125"/>
      <c r="HN4" s="125"/>
      <c r="HO4" s="125"/>
      <c r="HP4" s="125"/>
      <c r="HQ4" s="125"/>
      <c r="HR4" s="125"/>
      <c r="HS4" s="125"/>
      <c r="HT4" s="125"/>
      <c r="HU4" s="125"/>
      <c r="HV4" s="125"/>
      <c r="HW4" s="125"/>
      <c r="HX4" s="125"/>
      <c r="HY4" s="125"/>
      <c r="HZ4" s="125"/>
      <c r="IA4" s="125"/>
      <c r="IB4" s="125"/>
      <c r="IC4" s="125"/>
      <c r="ID4" s="125"/>
      <c r="IE4" s="125"/>
      <c r="IF4" s="125"/>
      <c r="IG4" s="125"/>
      <c r="IH4" s="125"/>
      <c r="II4" s="125"/>
      <c r="IJ4" s="125"/>
      <c r="IK4" s="125"/>
      <c r="IL4" s="125"/>
      <c r="IM4" s="125"/>
      <c r="IN4" s="125"/>
      <c r="IO4" s="125"/>
      <c r="IP4" s="125"/>
      <c r="IQ4" s="125"/>
      <c r="IR4" s="125"/>
      <c r="IS4" s="125"/>
      <c r="IT4" s="125"/>
    </row>
    <row r="5" spans="1:254" ht="17.25" customHeight="1">
      <c r="A5" s="139" t="s">
        <v>7</v>
      </c>
      <c r="B5" s="134">
        <v>6489</v>
      </c>
      <c r="C5" s="134">
        <v>8596</v>
      </c>
      <c r="D5" s="149">
        <f t="shared" ref="D5:D18" si="0">C5-B5</f>
        <v>2107</v>
      </c>
      <c r="E5" s="139" t="s">
        <v>8</v>
      </c>
      <c r="F5" s="149">
        <v>6489</v>
      </c>
      <c r="G5" s="149">
        <v>8596</v>
      </c>
      <c r="H5" s="149">
        <f>G5-F5</f>
        <v>2107</v>
      </c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32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L5" s="124"/>
      <c r="DM5" s="124"/>
      <c r="DN5" s="124"/>
      <c r="DO5" s="124"/>
      <c r="DP5" s="124"/>
      <c r="DQ5" s="124"/>
      <c r="DR5" s="124"/>
      <c r="DS5" s="124"/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4"/>
      <c r="EH5" s="124"/>
      <c r="EI5" s="124"/>
      <c r="EJ5" s="124"/>
      <c r="EK5" s="124"/>
      <c r="EL5" s="124"/>
      <c r="EM5" s="124"/>
      <c r="EN5" s="124"/>
      <c r="EO5" s="124"/>
      <c r="EP5" s="124"/>
      <c r="EQ5" s="124"/>
      <c r="ER5" s="124"/>
      <c r="ES5" s="124"/>
      <c r="ET5" s="124"/>
      <c r="EU5" s="124"/>
      <c r="EV5" s="124"/>
      <c r="EW5" s="124"/>
      <c r="EX5" s="124"/>
      <c r="EY5" s="124"/>
      <c r="EZ5" s="124"/>
      <c r="FA5" s="124"/>
      <c r="FB5" s="124"/>
      <c r="FC5" s="124"/>
      <c r="FD5" s="124"/>
      <c r="FE5" s="124"/>
      <c r="FF5" s="124"/>
      <c r="FG5" s="124"/>
      <c r="FH5" s="124"/>
      <c r="FI5" s="124"/>
      <c r="FJ5" s="124"/>
      <c r="FK5" s="124"/>
      <c r="FL5" s="124"/>
      <c r="FM5" s="124"/>
      <c r="FN5" s="124"/>
      <c r="FO5" s="124"/>
      <c r="FP5" s="124"/>
      <c r="FQ5" s="124"/>
      <c r="FR5" s="124"/>
      <c r="FS5" s="124"/>
      <c r="FT5" s="124"/>
      <c r="FU5" s="124"/>
      <c r="FV5" s="124"/>
      <c r="FW5" s="124"/>
      <c r="FX5" s="124"/>
      <c r="FY5" s="124"/>
      <c r="FZ5" s="124"/>
      <c r="GA5" s="124"/>
      <c r="GB5" s="124"/>
      <c r="GC5" s="124"/>
      <c r="GD5" s="124"/>
      <c r="GE5" s="124"/>
      <c r="GF5" s="124"/>
      <c r="GG5" s="124"/>
      <c r="GH5" s="124"/>
      <c r="GI5" s="124"/>
      <c r="GJ5" s="124"/>
      <c r="GK5" s="124"/>
      <c r="GL5" s="124"/>
      <c r="GM5" s="124"/>
      <c r="GN5" s="124"/>
      <c r="GO5" s="124"/>
      <c r="GP5" s="124"/>
      <c r="GQ5" s="124"/>
      <c r="GR5" s="124"/>
      <c r="GS5" s="124"/>
      <c r="GT5" s="124"/>
      <c r="GU5" s="124"/>
      <c r="GV5" s="124"/>
      <c r="GW5" s="124"/>
      <c r="GX5" s="124"/>
      <c r="GY5" s="124"/>
      <c r="GZ5" s="124"/>
      <c r="HA5" s="124"/>
      <c r="HB5" s="124"/>
      <c r="HC5" s="124"/>
      <c r="HD5" s="124"/>
      <c r="HE5" s="124"/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24"/>
      <c r="HZ5" s="124"/>
      <c r="IA5" s="124"/>
      <c r="IB5" s="124"/>
      <c r="IC5" s="124"/>
      <c r="ID5" s="124"/>
      <c r="IE5" s="124"/>
      <c r="IF5" s="124"/>
      <c r="IG5" s="124"/>
      <c r="IH5" s="124"/>
      <c r="II5" s="124"/>
      <c r="IJ5" s="124"/>
      <c r="IK5" s="124"/>
      <c r="IL5" s="124"/>
      <c r="IM5" s="124"/>
      <c r="IN5" s="124"/>
      <c r="IO5" s="124"/>
      <c r="IP5" s="124"/>
      <c r="IQ5" s="124"/>
      <c r="IR5" s="124"/>
      <c r="IS5" s="124"/>
      <c r="IT5" s="124"/>
    </row>
    <row r="6" spans="1:254" ht="17.25" customHeight="1">
      <c r="A6" s="140" t="s">
        <v>9</v>
      </c>
      <c r="B6" s="135">
        <v>4537</v>
      </c>
      <c r="C6" s="135">
        <v>5677</v>
      </c>
      <c r="D6" s="149">
        <f t="shared" si="0"/>
        <v>1140</v>
      </c>
      <c r="E6" s="140" t="s">
        <v>10</v>
      </c>
      <c r="F6" s="145">
        <v>6489</v>
      </c>
      <c r="G6" s="145">
        <v>8596</v>
      </c>
      <c r="H6" s="149">
        <f>G6-F6</f>
        <v>2107</v>
      </c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6"/>
      <c r="AY6" s="126"/>
      <c r="AZ6" s="126"/>
      <c r="BA6" s="126"/>
      <c r="BB6" s="126"/>
      <c r="BC6" s="126"/>
      <c r="BD6" s="126"/>
      <c r="BE6" s="126"/>
      <c r="BF6" s="126"/>
      <c r="BG6" s="126"/>
      <c r="BH6" s="126"/>
      <c r="BI6" s="126"/>
      <c r="BJ6" s="126"/>
      <c r="BK6" s="126"/>
      <c r="BL6" s="126"/>
      <c r="BM6" s="126"/>
      <c r="BN6" s="126"/>
      <c r="BO6" s="126"/>
      <c r="BP6" s="126"/>
      <c r="BQ6" s="126"/>
      <c r="BR6" s="126"/>
      <c r="BS6" s="126"/>
      <c r="BT6" s="126"/>
      <c r="BU6" s="126"/>
      <c r="BV6" s="126"/>
      <c r="BW6" s="126"/>
      <c r="BX6" s="126"/>
      <c r="BY6" s="126"/>
      <c r="BZ6" s="126"/>
      <c r="CA6" s="126"/>
      <c r="CB6" s="126"/>
      <c r="CC6" s="126"/>
      <c r="CD6" s="126"/>
      <c r="CE6" s="126"/>
      <c r="CF6" s="126"/>
      <c r="CG6" s="126"/>
      <c r="CH6" s="126"/>
      <c r="CI6" s="126"/>
      <c r="CJ6" s="126"/>
      <c r="CK6" s="126"/>
      <c r="CL6" s="126"/>
      <c r="CM6" s="126"/>
      <c r="CN6" s="126"/>
      <c r="CO6" s="126"/>
      <c r="CP6" s="126"/>
      <c r="CQ6" s="126"/>
      <c r="CR6" s="126"/>
      <c r="CS6" s="126"/>
      <c r="CT6" s="126"/>
      <c r="CU6" s="126"/>
      <c r="CV6" s="126"/>
      <c r="CW6" s="126"/>
      <c r="CX6" s="126"/>
      <c r="CY6" s="126"/>
      <c r="CZ6" s="126"/>
      <c r="DA6" s="126"/>
      <c r="DB6" s="126"/>
      <c r="DC6" s="126"/>
      <c r="DD6" s="126"/>
      <c r="DE6" s="126"/>
      <c r="DF6" s="126"/>
      <c r="DG6" s="126"/>
      <c r="DH6" s="126"/>
      <c r="DI6" s="126"/>
      <c r="DJ6" s="126"/>
      <c r="DK6" s="126"/>
      <c r="DL6" s="126"/>
      <c r="DM6" s="126"/>
      <c r="DN6" s="126"/>
      <c r="DO6" s="126"/>
      <c r="DP6" s="126"/>
      <c r="DQ6" s="126"/>
      <c r="DR6" s="126"/>
      <c r="DS6" s="126"/>
      <c r="DT6" s="126"/>
      <c r="DU6" s="126"/>
      <c r="DV6" s="126"/>
      <c r="DW6" s="126"/>
      <c r="DX6" s="126"/>
      <c r="DY6" s="126"/>
      <c r="DZ6" s="126"/>
      <c r="EA6" s="126"/>
      <c r="EB6" s="126"/>
      <c r="EC6" s="126"/>
      <c r="ED6" s="126"/>
      <c r="EE6" s="126"/>
      <c r="EF6" s="126"/>
      <c r="EG6" s="126"/>
      <c r="EH6" s="126"/>
      <c r="EI6" s="126"/>
      <c r="EJ6" s="126"/>
      <c r="EK6" s="126"/>
      <c r="EL6" s="126"/>
      <c r="EM6" s="126"/>
      <c r="EN6" s="126"/>
      <c r="EO6" s="126"/>
      <c r="EP6" s="126"/>
      <c r="EQ6" s="126"/>
      <c r="ER6" s="126"/>
      <c r="ES6" s="126"/>
      <c r="ET6" s="126"/>
      <c r="EU6" s="126"/>
      <c r="EV6" s="126"/>
      <c r="EW6" s="126"/>
      <c r="EX6" s="126"/>
      <c r="EY6" s="126"/>
      <c r="EZ6" s="126"/>
      <c r="FA6" s="126"/>
      <c r="FB6" s="126"/>
      <c r="FC6" s="126"/>
      <c r="FD6" s="126"/>
      <c r="FE6" s="126"/>
      <c r="FF6" s="126"/>
      <c r="FG6" s="126"/>
      <c r="FH6" s="126"/>
      <c r="FI6" s="126"/>
      <c r="FJ6" s="126"/>
      <c r="FK6" s="126"/>
      <c r="FL6" s="126"/>
      <c r="FM6" s="126"/>
      <c r="FN6" s="126"/>
      <c r="FO6" s="126"/>
      <c r="FP6" s="126"/>
      <c r="FQ6" s="126"/>
      <c r="FR6" s="126"/>
      <c r="FS6" s="126"/>
      <c r="FT6" s="126"/>
      <c r="FU6" s="126"/>
      <c r="FV6" s="126"/>
      <c r="FW6" s="126"/>
      <c r="FX6" s="126"/>
      <c r="FY6" s="126"/>
      <c r="FZ6" s="126"/>
      <c r="GA6" s="126"/>
      <c r="GB6" s="126"/>
      <c r="GC6" s="126"/>
      <c r="GD6" s="126"/>
      <c r="GE6" s="126"/>
      <c r="GF6" s="126"/>
      <c r="GG6" s="126"/>
      <c r="GH6" s="126"/>
      <c r="GI6" s="126"/>
      <c r="GJ6" s="126"/>
      <c r="GK6" s="126"/>
      <c r="GL6" s="126"/>
      <c r="GM6" s="126"/>
      <c r="GN6" s="126"/>
      <c r="GO6" s="126"/>
      <c r="GP6" s="126"/>
      <c r="GQ6" s="126"/>
      <c r="GR6" s="126"/>
      <c r="GS6" s="126"/>
      <c r="GT6" s="126"/>
      <c r="GU6" s="126"/>
      <c r="GV6" s="126"/>
      <c r="GW6" s="126"/>
      <c r="GX6" s="126"/>
      <c r="GY6" s="126"/>
      <c r="GZ6" s="126"/>
      <c r="HA6" s="126"/>
      <c r="HB6" s="126"/>
      <c r="HC6" s="126"/>
      <c r="HD6" s="126"/>
      <c r="HE6" s="126"/>
      <c r="HF6" s="126"/>
      <c r="HG6" s="126"/>
      <c r="HH6" s="126"/>
      <c r="HI6" s="126"/>
      <c r="HJ6" s="126"/>
      <c r="HK6" s="126"/>
      <c r="HL6" s="126"/>
      <c r="HM6" s="126"/>
      <c r="HN6" s="126"/>
      <c r="HO6" s="126"/>
      <c r="HP6" s="126"/>
      <c r="HQ6" s="126"/>
      <c r="HR6" s="126"/>
      <c r="HS6" s="126"/>
      <c r="HT6" s="126"/>
      <c r="HU6" s="126"/>
      <c r="HV6" s="126"/>
      <c r="HW6" s="126"/>
      <c r="HX6" s="126"/>
      <c r="HY6" s="126"/>
      <c r="HZ6" s="126"/>
      <c r="IA6" s="126"/>
      <c r="IB6" s="126"/>
      <c r="IC6" s="126"/>
      <c r="ID6" s="126"/>
      <c r="IE6" s="126"/>
      <c r="IF6" s="126"/>
      <c r="IG6" s="126"/>
      <c r="IH6" s="126"/>
      <c r="II6" s="126"/>
      <c r="IJ6" s="126"/>
      <c r="IK6" s="126"/>
      <c r="IL6" s="126"/>
      <c r="IM6" s="126"/>
      <c r="IN6" s="126"/>
      <c r="IO6" s="126"/>
      <c r="IP6" s="126"/>
      <c r="IQ6" s="126"/>
      <c r="IR6" s="126"/>
      <c r="IS6" s="126"/>
      <c r="IT6" s="126"/>
    </row>
    <row r="7" spans="1:254" ht="17.25" customHeight="1">
      <c r="A7" s="140" t="s">
        <v>11</v>
      </c>
      <c r="B7" s="135">
        <v>1942</v>
      </c>
      <c r="C7" s="135">
        <v>2914</v>
      </c>
      <c r="D7" s="149">
        <f t="shared" si="0"/>
        <v>972</v>
      </c>
      <c r="E7" s="140" t="s">
        <v>12</v>
      </c>
      <c r="F7" s="145"/>
      <c r="G7" s="145"/>
      <c r="H7" s="149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  <c r="BM7" s="126"/>
      <c r="BN7" s="126"/>
      <c r="BO7" s="126"/>
      <c r="BP7" s="126"/>
      <c r="BQ7" s="126"/>
      <c r="BR7" s="126"/>
      <c r="BS7" s="126"/>
      <c r="BT7" s="126"/>
      <c r="BU7" s="126"/>
      <c r="BV7" s="126"/>
      <c r="BW7" s="126"/>
      <c r="BX7" s="126"/>
      <c r="BY7" s="126"/>
      <c r="BZ7" s="126"/>
      <c r="CA7" s="126"/>
      <c r="CB7" s="126"/>
      <c r="CC7" s="126"/>
      <c r="CD7" s="126"/>
      <c r="CE7" s="126"/>
      <c r="CF7" s="126"/>
      <c r="CG7" s="126"/>
      <c r="CH7" s="126"/>
      <c r="CI7" s="126"/>
      <c r="CJ7" s="126"/>
      <c r="CK7" s="126"/>
      <c r="CL7" s="126"/>
      <c r="CM7" s="126"/>
      <c r="CN7" s="126"/>
      <c r="CO7" s="126"/>
      <c r="CP7" s="126"/>
      <c r="CQ7" s="126"/>
      <c r="CR7" s="126"/>
      <c r="CS7" s="126"/>
      <c r="CT7" s="126"/>
      <c r="CU7" s="126"/>
      <c r="CV7" s="126"/>
      <c r="CW7" s="126"/>
      <c r="CX7" s="126"/>
      <c r="CY7" s="126"/>
      <c r="CZ7" s="126"/>
      <c r="DA7" s="126"/>
      <c r="DB7" s="126"/>
      <c r="DC7" s="126"/>
      <c r="DD7" s="126"/>
      <c r="DE7" s="126"/>
      <c r="DF7" s="126"/>
      <c r="DG7" s="126"/>
      <c r="DH7" s="126"/>
      <c r="DI7" s="126"/>
      <c r="DJ7" s="126"/>
      <c r="DK7" s="126"/>
      <c r="DL7" s="126"/>
      <c r="DM7" s="126"/>
      <c r="DN7" s="126"/>
      <c r="DO7" s="126"/>
      <c r="DP7" s="126"/>
      <c r="DQ7" s="126"/>
      <c r="DR7" s="126"/>
      <c r="DS7" s="126"/>
      <c r="DT7" s="126"/>
      <c r="DU7" s="126"/>
      <c r="DV7" s="126"/>
      <c r="DW7" s="126"/>
      <c r="DX7" s="126"/>
      <c r="DY7" s="126"/>
      <c r="DZ7" s="126"/>
      <c r="EA7" s="126"/>
      <c r="EB7" s="126"/>
      <c r="EC7" s="126"/>
      <c r="ED7" s="126"/>
      <c r="EE7" s="126"/>
      <c r="EF7" s="126"/>
      <c r="EG7" s="126"/>
      <c r="EH7" s="126"/>
      <c r="EI7" s="126"/>
      <c r="EJ7" s="126"/>
      <c r="EK7" s="126"/>
      <c r="EL7" s="126"/>
      <c r="EM7" s="126"/>
      <c r="EN7" s="126"/>
      <c r="EO7" s="126"/>
      <c r="EP7" s="126"/>
      <c r="EQ7" s="126"/>
      <c r="ER7" s="126"/>
      <c r="ES7" s="126"/>
      <c r="ET7" s="126"/>
      <c r="EU7" s="126"/>
      <c r="EV7" s="126"/>
      <c r="EW7" s="126"/>
      <c r="EX7" s="126"/>
      <c r="EY7" s="126"/>
      <c r="EZ7" s="126"/>
      <c r="FA7" s="126"/>
      <c r="FB7" s="126"/>
      <c r="FC7" s="126"/>
      <c r="FD7" s="126"/>
      <c r="FE7" s="126"/>
      <c r="FF7" s="126"/>
      <c r="FG7" s="126"/>
      <c r="FH7" s="126"/>
      <c r="FI7" s="126"/>
      <c r="FJ7" s="126"/>
      <c r="FK7" s="126"/>
      <c r="FL7" s="126"/>
      <c r="FM7" s="126"/>
      <c r="FN7" s="126"/>
      <c r="FO7" s="126"/>
      <c r="FP7" s="126"/>
      <c r="FQ7" s="126"/>
      <c r="FR7" s="126"/>
      <c r="FS7" s="126"/>
      <c r="FT7" s="126"/>
      <c r="FU7" s="126"/>
      <c r="FV7" s="126"/>
      <c r="FW7" s="126"/>
      <c r="FX7" s="126"/>
      <c r="FY7" s="126"/>
      <c r="FZ7" s="126"/>
      <c r="GA7" s="126"/>
      <c r="GB7" s="126"/>
      <c r="GC7" s="126"/>
      <c r="GD7" s="126"/>
      <c r="GE7" s="126"/>
      <c r="GF7" s="126"/>
      <c r="GG7" s="126"/>
      <c r="GH7" s="126"/>
      <c r="GI7" s="126"/>
      <c r="GJ7" s="126"/>
      <c r="GK7" s="126"/>
      <c r="GL7" s="126"/>
      <c r="GM7" s="126"/>
      <c r="GN7" s="126"/>
      <c r="GO7" s="126"/>
      <c r="GP7" s="126"/>
      <c r="GQ7" s="126"/>
      <c r="GR7" s="126"/>
      <c r="GS7" s="126"/>
      <c r="GT7" s="126"/>
      <c r="GU7" s="126"/>
      <c r="GV7" s="126"/>
      <c r="GW7" s="126"/>
      <c r="GX7" s="126"/>
      <c r="GY7" s="126"/>
      <c r="GZ7" s="126"/>
      <c r="HA7" s="126"/>
      <c r="HB7" s="126"/>
      <c r="HC7" s="126"/>
      <c r="HD7" s="126"/>
      <c r="HE7" s="126"/>
      <c r="HF7" s="126"/>
      <c r="HG7" s="126"/>
      <c r="HH7" s="126"/>
      <c r="HI7" s="126"/>
      <c r="HJ7" s="126"/>
      <c r="HK7" s="126"/>
      <c r="HL7" s="126"/>
      <c r="HM7" s="126"/>
      <c r="HN7" s="126"/>
      <c r="HO7" s="126"/>
      <c r="HP7" s="126"/>
      <c r="HQ7" s="126"/>
      <c r="HR7" s="126"/>
      <c r="HS7" s="126"/>
      <c r="HT7" s="126"/>
      <c r="HU7" s="126"/>
      <c r="HV7" s="126"/>
      <c r="HW7" s="126"/>
      <c r="HX7" s="126"/>
      <c r="HY7" s="126"/>
      <c r="HZ7" s="126"/>
      <c r="IA7" s="126"/>
      <c r="IB7" s="126"/>
      <c r="IC7" s="126"/>
      <c r="ID7" s="126"/>
      <c r="IE7" s="126"/>
      <c r="IF7" s="126"/>
      <c r="IG7" s="126"/>
      <c r="IH7" s="126"/>
      <c r="II7" s="126"/>
      <c r="IJ7" s="126"/>
      <c r="IK7" s="126"/>
      <c r="IL7" s="126"/>
      <c r="IM7" s="126"/>
      <c r="IN7" s="126"/>
      <c r="IO7" s="126"/>
      <c r="IP7" s="126"/>
      <c r="IQ7" s="126"/>
      <c r="IR7" s="126"/>
      <c r="IS7" s="126"/>
      <c r="IT7" s="126"/>
    </row>
    <row r="8" spans="1:254" ht="17.25" customHeight="1">
      <c r="A8" s="140" t="s">
        <v>13</v>
      </c>
      <c r="B8" s="135">
        <v>10</v>
      </c>
      <c r="C8" s="135">
        <v>5</v>
      </c>
      <c r="D8" s="149">
        <f t="shared" si="0"/>
        <v>-5</v>
      </c>
      <c r="E8" s="140" t="s">
        <v>14</v>
      </c>
      <c r="F8" s="145"/>
      <c r="G8" s="145"/>
      <c r="H8" s="149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6"/>
      <c r="BG8" s="126"/>
      <c r="BH8" s="126"/>
      <c r="BI8" s="126"/>
      <c r="BJ8" s="126"/>
      <c r="BK8" s="126"/>
      <c r="BL8" s="126"/>
      <c r="BM8" s="126"/>
      <c r="BN8" s="126"/>
      <c r="BO8" s="126"/>
      <c r="BP8" s="126"/>
      <c r="BQ8" s="126"/>
      <c r="BR8" s="126"/>
      <c r="BS8" s="126"/>
      <c r="BT8" s="126"/>
      <c r="BU8" s="126"/>
      <c r="BV8" s="126"/>
      <c r="BW8" s="126"/>
      <c r="BX8" s="126"/>
      <c r="BY8" s="126"/>
      <c r="BZ8" s="126"/>
      <c r="CA8" s="126"/>
      <c r="CB8" s="126"/>
      <c r="CC8" s="126"/>
      <c r="CD8" s="126"/>
      <c r="CE8" s="126"/>
      <c r="CF8" s="126"/>
      <c r="CG8" s="126"/>
      <c r="CH8" s="126"/>
      <c r="CI8" s="126"/>
      <c r="CJ8" s="126"/>
      <c r="CK8" s="126"/>
      <c r="CL8" s="126"/>
      <c r="CM8" s="126"/>
      <c r="CN8" s="126"/>
      <c r="CO8" s="126"/>
      <c r="CP8" s="126"/>
      <c r="CQ8" s="126"/>
      <c r="CR8" s="126"/>
      <c r="CS8" s="126"/>
      <c r="CT8" s="126"/>
      <c r="CU8" s="126"/>
      <c r="CV8" s="126"/>
      <c r="CW8" s="126"/>
      <c r="CX8" s="126"/>
      <c r="CY8" s="126"/>
      <c r="CZ8" s="126"/>
      <c r="DA8" s="126"/>
      <c r="DB8" s="126"/>
      <c r="DC8" s="126"/>
      <c r="DD8" s="126"/>
      <c r="DE8" s="126"/>
      <c r="DF8" s="126"/>
      <c r="DG8" s="126"/>
      <c r="DH8" s="126"/>
      <c r="DI8" s="126"/>
      <c r="DJ8" s="126"/>
      <c r="DK8" s="126"/>
      <c r="DL8" s="126"/>
      <c r="DM8" s="126"/>
      <c r="DN8" s="126"/>
      <c r="DO8" s="126"/>
      <c r="DP8" s="126"/>
      <c r="DQ8" s="126"/>
      <c r="DR8" s="126"/>
      <c r="DS8" s="126"/>
      <c r="DT8" s="126"/>
      <c r="DU8" s="126"/>
      <c r="DV8" s="126"/>
      <c r="DW8" s="126"/>
      <c r="DX8" s="126"/>
      <c r="DY8" s="126"/>
      <c r="DZ8" s="126"/>
      <c r="EA8" s="126"/>
      <c r="EB8" s="126"/>
      <c r="EC8" s="126"/>
      <c r="ED8" s="126"/>
      <c r="EE8" s="126"/>
      <c r="EF8" s="126"/>
      <c r="EG8" s="126"/>
      <c r="EH8" s="126"/>
      <c r="EI8" s="126"/>
      <c r="EJ8" s="126"/>
      <c r="EK8" s="126"/>
      <c r="EL8" s="126"/>
      <c r="EM8" s="126"/>
      <c r="EN8" s="126"/>
      <c r="EO8" s="126"/>
      <c r="EP8" s="126"/>
      <c r="EQ8" s="126"/>
      <c r="ER8" s="126"/>
      <c r="ES8" s="126"/>
      <c r="ET8" s="126"/>
      <c r="EU8" s="126"/>
      <c r="EV8" s="126"/>
      <c r="EW8" s="126"/>
      <c r="EX8" s="126"/>
      <c r="EY8" s="126"/>
      <c r="EZ8" s="126"/>
      <c r="FA8" s="126"/>
      <c r="FB8" s="126"/>
      <c r="FC8" s="126"/>
      <c r="FD8" s="126"/>
      <c r="FE8" s="126"/>
      <c r="FF8" s="126"/>
      <c r="FG8" s="126"/>
      <c r="FH8" s="126"/>
      <c r="FI8" s="126"/>
      <c r="FJ8" s="126"/>
      <c r="FK8" s="126"/>
      <c r="FL8" s="126"/>
      <c r="FM8" s="126"/>
      <c r="FN8" s="126"/>
      <c r="FO8" s="126"/>
      <c r="FP8" s="126"/>
      <c r="FQ8" s="126"/>
      <c r="FR8" s="126"/>
      <c r="FS8" s="126"/>
      <c r="FT8" s="126"/>
      <c r="FU8" s="126"/>
      <c r="FV8" s="126"/>
      <c r="FW8" s="126"/>
      <c r="FX8" s="126"/>
      <c r="FY8" s="126"/>
      <c r="FZ8" s="126"/>
      <c r="GA8" s="126"/>
      <c r="GB8" s="126"/>
      <c r="GC8" s="126"/>
      <c r="GD8" s="126"/>
      <c r="GE8" s="126"/>
      <c r="GF8" s="126"/>
      <c r="GG8" s="126"/>
      <c r="GH8" s="126"/>
      <c r="GI8" s="126"/>
      <c r="GJ8" s="126"/>
      <c r="GK8" s="126"/>
      <c r="GL8" s="126"/>
      <c r="GM8" s="126"/>
      <c r="GN8" s="126"/>
      <c r="GO8" s="126"/>
      <c r="GP8" s="126"/>
      <c r="GQ8" s="126"/>
      <c r="GR8" s="126"/>
      <c r="GS8" s="126"/>
      <c r="GT8" s="126"/>
      <c r="GU8" s="126"/>
      <c r="GV8" s="126"/>
      <c r="GW8" s="126"/>
      <c r="GX8" s="126"/>
      <c r="GY8" s="126"/>
      <c r="GZ8" s="126"/>
      <c r="HA8" s="126"/>
      <c r="HB8" s="126"/>
      <c r="HC8" s="126"/>
      <c r="HD8" s="126"/>
      <c r="HE8" s="126"/>
      <c r="HF8" s="126"/>
      <c r="HG8" s="126"/>
      <c r="HH8" s="126"/>
      <c r="HI8" s="126"/>
      <c r="HJ8" s="126"/>
      <c r="HK8" s="126"/>
      <c r="HL8" s="126"/>
      <c r="HM8" s="126"/>
      <c r="HN8" s="126"/>
      <c r="HO8" s="126"/>
      <c r="HP8" s="126"/>
      <c r="HQ8" s="126"/>
      <c r="HR8" s="126"/>
      <c r="HS8" s="126"/>
      <c r="HT8" s="126"/>
      <c r="HU8" s="126"/>
      <c r="HV8" s="126"/>
      <c r="HW8" s="126"/>
      <c r="HX8" s="126"/>
      <c r="HY8" s="126"/>
      <c r="HZ8" s="126"/>
      <c r="IA8" s="126"/>
      <c r="IB8" s="126"/>
      <c r="IC8" s="126"/>
      <c r="ID8" s="126"/>
      <c r="IE8" s="126"/>
      <c r="IF8" s="126"/>
      <c r="IG8" s="126"/>
      <c r="IH8" s="126"/>
      <c r="II8" s="126"/>
      <c r="IJ8" s="126"/>
      <c r="IK8" s="126"/>
      <c r="IL8" s="126"/>
      <c r="IM8" s="126"/>
      <c r="IN8" s="126"/>
      <c r="IO8" s="126"/>
      <c r="IP8" s="126"/>
      <c r="IQ8" s="126"/>
      <c r="IR8" s="126"/>
      <c r="IS8" s="126"/>
      <c r="IT8" s="126"/>
    </row>
    <row r="9" spans="1:254" ht="17.25" customHeight="1">
      <c r="A9" s="140" t="s">
        <v>15</v>
      </c>
      <c r="B9" s="135">
        <v>447</v>
      </c>
      <c r="C9" s="135">
        <v>412</v>
      </c>
      <c r="D9" s="149">
        <f t="shared" si="0"/>
        <v>-35</v>
      </c>
      <c r="E9" s="140" t="s">
        <v>16</v>
      </c>
      <c r="F9" s="145"/>
      <c r="G9" s="145"/>
      <c r="H9" s="149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26"/>
      <c r="BY9" s="126"/>
      <c r="BZ9" s="126"/>
      <c r="CA9" s="126"/>
      <c r="CB9" s="126"/>
      <c r="CC9" s="126"/>
      <c r="CD9" s="126"/>
      <c r="CE9" s="126"/>
      <c r="CF9" s="126"/>
      <c r="CG9" s="126"/>
      <c r="CH9" s="126"/>
      <c r="CI9" s="126"/>
      <c r="CJ9" s="126"/>
      <c r="CK9" s="126"/>
      <c r="CL9" s="126"/>
      <c r="CM9" s="126"/>
      <c r="CN9" s="126"/>
      <c r="CO9" s="126"/>
      <c r="CP9" s="126"/>
      <c r="CQ9" s="126"/>
      <c r="CR9" s="126"/>
      <c r="CS9" s="126"/>
      <c r="CT9" s="126"/>
      <c r="CU9" s="126"/>
      <c r="CV9" s="126"/>
      <c r="CW9" s="126"/>
      <c r="CX9" s="126"/>
      <c r="CY9" s="126"/>
      <c r="CZ9" s="126"/>
      <c r="DA9" s="126"/>
      <c r="DB9" s="126"/>
      <c r="DC9" s="126"/>
      <c r="DD9" s="126"/>
      <c r="DE9" s="126"/>
      <c r="DF9" s="126"/>
      <c r="DG9" s="126"/>
      <c r="DH9" s="126"/>
      <c r="DI9" s="126"/>
      <c r="DJ9" s="126"/>
      <c r="DK9" s="126"/>
      <c r="DL9" s="126"/>
      <c r="DM9" s="126"/>
      <c r="DN9" s="126"/>
      <c r="DO9" s="126"/>
      <c r="DP9" s="126"/>
      <c r="DQ9" s="126"/>
      <c r="DR9" s="126"/>
      <c r="DS9" s="126"/>
      <c r="DT9" s="126"/>
      <c r="DU9" s="126"/>
      <c r="DV9" s="126"/>
      <c r="DW9" s="126"/>
      <c r="DX9" s="126"/>
      <c r="DY9" s="126"/>
      <c r="DZ9" s="126"/>
      <c r="EA9" s="126"/>
      <c r="EB9" s="126"/>
      <c r="EC9" s="126"/>
      <c r="ED9" s="126"/>
      <c r="EE9" s="126"/>
      <c r="EF9" s="126"/>
      <c r="EG9" s="126"/>
      <c r="EH9" s="126"/>
      <c r="EI9" s="126"/>
      <c r="EJ9" s="126"/>
      <c r="EK9" s="126"/>
      <c r="EL9" s="126"/>
      <c r="EM9" s="126"/>
      <c r="EN9" s="126"/>
      <c r="EO9" s="126"/>
      <c r="EP9" s="126"/>
      <c r="EQ9" s="126"/>
      <c r="ER9" s="126"/>
      <c r="ES9" s="126"/>
      <c r="ET9" s="126"/>
      <c r="EU9" s="126"/>
      <c r="EV9" s="126"/>
      <c r="EW9" s="126"/>
      <c r="EX9" s="126"/>
      <c r="EY9" s="126"/>
      <c r="EZ9" s="126"/>
      <c r="FA9" s="126"/>
      <c r="FB9" s="126"/>
      <c r="FC9" s="126"/>
      <c r="FD9" s="126"/>
      <c r="FE9" s="126"/>
      <c r="FF9" s="126"/>
      <c r="FG9" s="126"/>
      <c r="FH9" s="126"/>
      <c r="FI9" s="126"/>
      <c r="FJ9" s="126"/>
      <c r="FK9" s="126"/>
      <c r="FL9" s="126"/>
      <c r="FM9" s="126"/>
      <c r="FN9" s="126"/>
      <c r="FO9" s="126"/>
      <c r="FP9" s="126"/>
      <c r="FQ9" s="126"/>
      <c r="FR9" s="126"/>
      <c r="FS9" s="126"/>
      <c r="FT9" s="126"/>
      <c r="FU9" s="126"/>
      <c r="FV9" s="126"/>
      <c r="FW9" s="126"/>
      <c r="FX9" s="126"/>
      <c r="FY9" s="126"/>
      <c r="FZ9" s="126"/>
      <c r="GA9" s="126"/>
      <c r="GB9" s="126"/>
      <c r="GC9" s="126"/>
      <c r="GD9" s="126"/>
      <c r="GE9" s="126"/>
      <c r="GF9" s="126"/>
      <c r="GG9" s="126"/>
      <c r="GH9" s="126"/>
      <c r="GI9" s="126"/>
      <c r="GJ9" s="126"/>
      <c r="GK9" s="126"/>
      <c r="GL9" s="126"/>
      <c r="GM9" s="126"/>
      <c r="GN9" s="126"/>
      <c r="GO9" s="126"/>
      <c r="GP9" s="126"/>
      <c r="GQ9" s="126"/>
      <c r="GR9" s="126"/>
      <c r="GS9" s="126"/>
      <c r="GT9" s="126"/>
      <c r="GU9" s="126"/>
      <c r="GV9" s="126"/>
      <c r="GW9" s="126"/>
      <c r="GX9" s="126"/>
      <c r="GY9" s="126"/>
      <c r="GZ9" s="126"/>
      <c r="HA9" s="126"/>
      <c r="HB9" s="126"/>
      <c r="HC9" s="126"/>
      <c r="HD9" s="126"/>
      <c r="HE9" s="126"/>
      <c r="HF9" s="126"/>
      <c r="HG9" s="126"/>
      <c r="HH9" s="126"/>
      <c r="HI9" s="126"/>
      <c r="HJ9" s="126"/>
      <c r="HK9" s="126"/>
      <c r="HL9" s="126"/>
      <c r="HM9" s="126"/>
      <c r="HN9" s="126"/>
      <c r="HO9" s="126"/>
      <c r="HP9" s="126"/>
      <c r="HQ9" s="126"/>
      <c r="HR9" s="126"/>
      <c r="HS9" s="126"/>
      <c r="HT9" s="126"/>
      <c r="HU9" s="126"/>
      <c r="HV9" s="126"/>
      <c r="HW9" s="126"/>
      <c r="HX9" s="126"/>
      <c r="HY9" s="126"/>
      <c r="HZ9" s="126"/>
      <c r="IA9" s="126"/>
      <c r="IB9" s="126"/>
      <c r="IC9" s="126"/>
      <c r="ID9" s="126"/>
      <c r="IE9" s="126"/>
      <c r="IF9" s="126"/>
      <c r="IG9" s="126"/>
      <c r="IH9" s="126"/>
      <c r="II9" s="126"/>
      <c r="IJ9" s="126"/>
      <c r="IK9" s="126"/>
      <c r="IL9" s="126"/>
      <c r="IM9" s="126"/>
      <c r="IN9" s="126"/>
      <c r="IO9" s="126"/>
      <c r="IP9" s="126"/>
      <c r="IQ9" s="126"/>
      <c r="IR9" s="126"/>
      <c r="IS9" s="126"/>
      <c r="IT9" s="126"/>
    </row>
    <row r="10" spans="1:254" ht="17.25" customHeight="1">
      <c r="A10" s="140" t="s">
        <v>17</v>
      </c>
      <c r="B10" s="135">
        <v>75</v>
      </c>
      <c r="C10" s="135">
        <v>61</v>
      </c>
      <c r="D10" s="149">
        <f t="shared" si="0"/>
        <v>-14</v>
      </c>
      <c r="E10" s="140" t="s">
        <v>18</v>
      </c>
      <c r="F10" s="145">
        <v>209</v>
      </c>
      <c r="G10" s="145">
        <v>475</v>
      </c>
      <c r="H10" s="149">
        <f>G10-F10</f>
        <v>266</v>
      </c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6"/>
      <c r="BS10" s="126"/>
      <c r="BT10" s="126"/>
      <c r="BU10" s="126"/>
      <c r="BV10" s="126"/>
      <c r="BW10" s="126"/>
      <c r="BX10" s="126"/>
      <c r="BY10" s="126"/>
      <c r="BZ10" s="126"/>
      <c r="CA10" s="126"/>
      <c r="CB10" s="126"/>
      <c r="CC10" s="126"/>
      <c r="CD10" s="126"/>
      <c r="CE10" s="126"/>
      <c r="CF10" s="126"/>
      <c r="CG10" s="126"/>
      <c r="CH10" s="126"/>
      <c r="CI10" s="126"/>
      <c r="CJ10" s="126"/>
      <c r="CK10" s="126"/>
      <c r="CL10" s="126"/>
      <c r="CM10" s="126"/>
      <c r="CN10" s="126"/>
      <c r="CO10" s="126"/>
      <c r="CP10" s="126"/>
      <c r="CQ10" s="126"/>
      <c r="CR10" s="126"/>
      <c r="CS10" s="126"/>
      <c r="CT10" s="126"/>
      <c r="CU10" s="126"/>
      <c r="CV10" s="126"/>
      <c r="CW10" s="126"/>
      <c r="CX10" s="126"/>
      <c r="CY10" s="126"/>
      <c r="CZ10" s="126"/>
      <c r="DA10" s="126"/>
      <c r="DB10" s="126"/>
      <c r="DC10" s="126"/>
      <c r="DD10" s="126"/>
      <c r="DE10" s="126"/>
      <c r="DF10" s="126"/>
      <c r="DG10" s="126"/>
      <c r="DH10" s="126"/>
      <c r="DI10" s="126"/>
      <c r="DJ10" s="126"/>
      <c r="DK10" s="126"/>
      <c r="DL10" s="126"/>
      <c r="DM10" s="126"/>
      <c r="DN10" s="126"/>
      <c r="DO10" s="126"/>
      <c r="DP10" s="126"/>
      <c r="DQ10" s="126"/>
      <c r="DR10" s="126"/>
      <c r="DS10" s="126"/>
      <c r="DT10" s="126"/>
      <c r="DU10" s="126"/>
      <c r="DV10" s="126"/>
      <c r="DW10" s="126"/>
      <c r="DX10" s="126"/>
      <c r="DY10" s="126"/>
      <c r="DZ10" s="126"/>
      <c r="EA10" s="126"/>
      <c r="EB10" s="126"/>
      <c r="EC10" s="126"/>
      <c r="ED10" s="126"/>
      <c r="EE10" s="126"/>
      <c r="EF10" s="126"/>
      <c r="EG10" s="126"/>
      <c r="EH10" s="126"/>
      <c r="EI10" s="126"/>
      <c r="EJ10" s="126"/>
      <c r="EK10" s="126"/>
      <c r="EL10" s="126"/>
      <c r="EM10" s="126"/>
      <c r="EN10" s="126"/>
      <c r="EO10" s="126"/>
      <c r="EP10" s="126"/>
      <c r="EQ10" s="126"/>
      <c r="ER10" s="126"/>
      <c r="ES10" s="126"/>
      <c r="ET10" s="126"/>
      <c r="EU10" s="126"/>
      <c r="EV10" s="126"/>
      <c r="EW10" s="126"/>
      <c r="EX10" s="126"/>
      <c r="EY10" s="126"/>
      <c r="EZ10" s="126"/>
      <c r="FA10" s="126"/>
      <c r="FB10" s="126"/>
      <c r="FC10" s="126"/>
      <c r="FD10" s="126"/>
      <c r="FE10" s="126"/>
      <c r="FF10" s="126"/>
      <c r="FG10" s="126"/>
      <c r="FH10" s="126"/>
      <c r="FI10" s="126"/>
      <c r="FJ10" s="126"/>
      <c r="FK10" s="126"/>
      <c r="FL10" s="126"/>
      <c r="FM10" s="126"/>
      <c r="FN10" s="126"/>
      <c r="FO10" s="126"/>
      <c r="FP10" s="126"/>
      <c r="FQ10" s="126"/>
      <c r="FR10" s="126"/>
      <c r="FS10" s="126"/>
      <c r="FT10" s="126"/>
      <c r="FU10" s="126"/>
      <c r="FV10" s="126"/>
      <c r="FW10" s="126"/>
      <c r="FX10" s="126"/>
      <c r="FY10" s="126"/>
      <c r="FZ10" s="126"/>
      <c r="GA10" s="126"/>
      <c r="GB10" s="126"/>
      <c r="GC10" s="126"/>
      <c r="GD10" s="126"/>
      <c r="GE10" s="126"/>
      <c r="GF10" s="126"/>
      <c r="GG10" s="126"/>
      <c r="GH10" s="126"/>
      <c r="GI10" s="126"/>
      <c r="GJ10" s="126"/>
      <c r="GK10" s="126"/>
      <c r="GL10" s="126"/>
      <c r="GM10" s="126"/>
      <c r="GN10" s="126"/>
      <c r="GO10" s="126"/>
      <c r="GP10" s="126"/>
      <c r="GQ10" s="126"/>
      <c r="GR10" s="126"/>
      <c r="GS10" s="126"/>
      <c r="GT10" s="126"/>
      <c r="GU10" s="126"/>
      <c r="GV10" s="126"/>
      <c r="GW10" s="126"/>
      <c r="GX10" s="126"/>
      <c r="GY10" s="126"/>
      <c r="GZ10" s="126"/>
      <c r="HA10" s="126"/>
      <c r="HB10" s="126"/>
      <c r="HC10" s="126"/>
      <c r="HD10" s="126"/>
      <c r="HE10" s="126"/>
      <c r="HF10" s="126"/>
      <c r="HG10" s="126"/>
      <c r="HH10" s="126"/>
      <c r="HI10" s="126"/>
      <c r="HJ10" s="126"/>
      <c r="HK10" s="126"/>
      <c r="HL10" s="126"/>
      <c r="HM10" s="126"/>
      <c r="HN10" s="126"/>
      <c r="HO10" s="126"/>
      <c r="HP10" s="126"/>
      <c r="HQ10" s="126"/>
      <c r="HR10" s="126"/>
      <c r="HS10" s="126"/>
      <c r="HT10" s="126"/>
      <c r="HU10" s="126"/>
      <c r="HV10" s="126"/>
      <c r="HW10" s="126"/>
      <c r="HX10" s="126"/>
      <c r="HY10" s="126"/>
      <c r="HZ10" s="126"/>
      <c r="IA10" s="126"/>
      <c r="IB10" s="126"/>
      <c r="IC10" s="126"/>
      <c r="ID10" s="126"/>
      <c r="IE10" s="126"/>
      <c r="IF10" s="126"/>
      <c r="IG10" s="126"/>
      <c r="IH10" s="126"/>
      <c r="II10" s="126"/>
      <c r="IJ10" s="126"/>
      <c r="IK10" s="126"/>
      <c r="IL10" s="126"/>
      <c r="IM10" s="126"/>
      <c r="IN10" s="126"/>
      <c r="IO10" s="126"/>
      <c r="IP10" s="126"/>
      <c r="IQ10" s="126"/>
      <c r="IR10" s="126"/>
      <c r="IS10" s="126"/>
      <c r="IT10" s="126"/>
    </row>
    <row r="11" spans="1:254" ht="17.25" customHeight="1">
      <c r="A11" s="140" t="s">
        <v>166</v>
      </c>
      <c r="B11" s="135">
        <v>70</v>
      </c>
      <c r="D11" s="149">
        <f t="shared" si="0"/>
        <v>-70</v>
      </c>
      <c r="E11" s="140" t="s">
        <v>20</v>
      </c>
      <c r="F11" s="145">
        <v>175</v>
      </c>
      <c r="G11" s="145">
        <v>350</v>
      </c>
      <c r="H11" s="149">
        <f>G11-F11</f>
        <v>175</v>
      </c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  <c r="BR11" s="126"/>
      <c r="BS11" s="126"/>
      <c r="BT11" s="126"/>
      <c r="BU11" s="126"/>
      <c r="BV11" s="126"/>
      <c r="BW11" s="126"/>
      <c r="BX11" s="126"/>
      <c r="BY11" s="126"/>
      <c r="BZ11" s="126"/>
      <c r="CA11" s="126"/>
      <c r="CB11" s="126"/>
      <c r="CC11" s="126"/>
      <c r="CD11" s="126"/>
      <c r="CE11" s="126"/>
      <c r="CF11" s="126"/>
      <c r="CG11" s="126"/>
      <c r="CH11" s="126"/>
      <c r="CI11" s="126"/>
      <c r="CJ11" s="126"/>
      <c r="CK11" s="126"/>
      <c r="CL11" s="126"/>
      <c r="CM11" s="126"/>
      <c r="CN11" s="126"/>
      <c r="CO11" s="126"/>
      <c r="CP11" s="126"/>
      <c r="CQ11" s="126"/>
      <c r="CR11" s="126"/>
      <c r="CS11" s="126"/>
      <c r="CT11" s="126"/>
      <c r="CU11" s="126"/>
      <c r="CV11" s="126"/>
      <c r="CW11" s="126"/>
      <c r="CX11" s="126"/>
      <c r="CY11" s="126"/>
      <c r="CZ11" s="126"/>
      <c r="DA11" s="126"/>
      <c r="DB11" s="126"/>
      <c r="DC11" s="126"/>
      <c r="DD11" s="126"/>
      <c r="DE11" s="126"/>
      <c r="DF11" s="126"/>
      <c r="DG11" s="126"/>
      <c r="DH11" s="126"/>
      <c r="DI11" s="126"/>
      <c r="DJ11" s="126"/>
      <c r="DK11" s="126"/>
      <c r="DL11" s="126"/>
      <c r="DM11" s="126"/>
      <c r="DN11" s="126"/>
      <c r="DO11" s="126"/>
      <c r="DP11" s="126"/>
      <c r="DQ11" s="126"/>
      <c r="DR11" s="126"/>
      <c r="DS11" s="126"/>
      <c r="DT11" s="126"/>
      <c r="DU11" s="126"/>
      <c r="DV11" s="126"/>
      <c r="DW11" s="126"/>
      <c r="DX11" s="126"/>
      <c r="DY11" s="126"/>
      <c r="DZ11" s="126"/>
      <c r="EA11" s="126"/>
      <c r="EB11" s="126"/>
      <c r="EC11" s="126"/>
      <c r="ED11" s="126"/>
      <c r="EE11" s="126"/>
      <c r="EF11" s="126"/>
      <c r="EG11" s="126"/>
      <c r="EH11" s="126"/>
      <c r="EI11" s="126"/>
      <c r="EJ11" s="126"/>
      <c r="EK11" s="126"/>
      <c r="EL11" s="126"/>
      <c r="EM11" s="126"/>
      <c r="EN11" s="126"/>
      <c r="EO11" s="126"/>
      <c r="EP11" s="126"/>
      <c r="EQ11" s="126"/>
      <c r="ER11" s="126"/>
      <c r="ES11" s="126"/>
      <c r="ET11" s="126"/>
      <c r="EU11" s="126"/>
      <c r="EV11" s="126"/>
      <c r="EW11" s="126"/>
      <c r="EX11" s="126"/>
      <c r="EY11" s="126"/>
      <c r="EZ11" s="126"/>
      <c r="FA11" s="126"/>
      <c r="FB11" s="126"/>
      <c r="FC11" s="126"/>
      <c r="FD11" s="126"/>
      <c r="FE11" s="126"/>
      <c r="FF11" s="126"/>
      <c r="FG11" s="126"/>
      <c r="FH11" s="126"/>
      <c r="FI11" s="126"/>
      <c r="FJ11" s="126"/>
      <c r="FK11" s="126"/>
      <c r="FL11" s="126"/>
      <c r="FM11" s="126"/>
      <c r="FN11" s="126"/>
      <c r="FO11" s="126"/>
      <c r="FP11" s="126"/>
      <c r="FQ11" s="126"/>
      <c r="FR11" s="126"/>
      <c r="FS11" s="126"/>
      <c r="FT11" s="126"/>
      <c r="FU11" s="126"/>
      <c r="FV11" s="126"/>
      <c r="FW11" s="126"/>
      <c r="FX11" s="126"/>
      <c r="FY11" s="126"/>
      <c r="FZ11" s="126"/>
      <c r="GA11" s="126"/>
      <c r="GB11" s="126"/>
      <c r="GC11" s="126"/>
      <c r="GD11" s="126"/>
      <c r="GE11" s="126"/>
      <c r="GF11" s="126"/>
      <c r="GG11" s="126"/>
      <c r="GH11" s="126"/>
      <c r="GI11" s="126"/>
      <c r="GJ11" s="126"/>
      <c r="GK11" s="126"/>
      <c r="GL11" s="126"/>
      <c r="GM11" s="126"/>
      <c r="GN11" s="126"/>
      <c r="GO11" s="126"/>
      <c r="GP11" s="126"/>
      <c r="GQ11" s="126"/>
      <c r="GR11" s="126"/>
      <c r="GS11" s="126"/>
      <c r="GT11" s="126"/>
      <c r="GU11" s="126"/>
      <c r="GV11" s="126"/>
      <c r="GW11" s="126"/>
      <c r="GX11" s="126"/>
      <c r="GY11" s="126"/>
      <c r="GZ11" s="126"/>
      <c r="HA11" s="126"/>
      <c r="HB11" s="126"/>
      <c r="HC11" s="126"/>
      <c r="HD11" s="126"/>
      <c r="HE11" s="126"/>
      <c r="HF11" s="126"/>
      <c r="HG11" s="126"/>
      <c r="HH11" s="126"/>
      <c r="HI11" s="126"/>
      <c r="HJ11" s="126"/>
      <c r="HK11" s="126"/>
      <c r="HL11" s="126"/>
      <c r="HM11" s="126"/>
      <c r="HN11" s="126"/>
      <c r="HO11" s="126"/>
      <c r="HP11" s="126"/>
      <c r="HQ11" s="126"/>
      <c r="HR11" s="126"/>
      <c r="HS11" s="126"/>
      <c r="HT11" s="126"/>
      <c r="HU11" s="126"/>
      <c r="HV11" s="126"/>
      <c r="HW11" s="126"/>
      <c r="HX11" s="126"/>
      <c r="HY11" s="126"/>
      <c r="HZ11" s="126"/>
      <c r="IA11" s="126"/>
      <c r="IB11" s="126"/>
      <c r="IC11" s="126"/>
      <c r="ID11" s="126"/>
      <c r="IE11" s="126"/>
      <c r="IF11" s="126"/>
      <c r="IG11" s="126"/>
      <c r="IH11" s="126"/>
      <c r="II11" s="126"/>
      <c r="IJ11" s="126"/>
      <c r="IK11" s="126"/>
      <c r="IL11" s="126"/>
      <c r="IM11" s="126"/>
      <c r="IN11" s="126"/>
      <c r="IO11" s="126"/>
      <c r="IP11" s="126"/>
      <c r="IQ11" s="126"/>
      <c r="IR11" s="126"/>
      <c r="IS11" s="126"/>
      <c r="IT11" s="126"/>
    </row>
    <row r="12" spans="1:254" ht="17.25" customHeight="1">
      <c r="A12" s="120" t="s">
        <v>167</v>
      </c>
      <c r="B12" s="135">
        <v>2</v>
      </c>
      <c r="C12" s="135">
        <v>1</v>
      </c>
      <c r="D12" s="149">
        <f t="shared" si="0"/>
        <v>-1</v>
      </c>
      <c r="E12" s="140" t="s">
        <v>22</v>
      </c>
      <c r="F12" s="145">
        <v>32</v>
      </c>
      <c r="G12" s="145">
        <v>105</v>
      </c>
      <c r="H12" s="149">
        <f>G12-F12</f>
        <v>73</v>
      </c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  <c r="BB12" s="126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  <c r="BR12" s="126"/>
      <c r="BS12" s="126"/>
      <c r="BT12" s="126"/>
      <c r="BU12" s="126"/>
      <c r="BV12" s="126"/>
      <c r="BW12" s="126"/>
      <c r="BX12" s="126"/>
      <c r="BY12" s="126"/>
      <c r="BZ12" s="126"/>
      <c r="CA12" s="126"/>
      <c r="CB12" s="126"/>
      <c r="CC12" s="126"/>
      <c r="CD12" s="126"/>
      <c r="CE12" s="126"/>
      <c r="CF12" s="126"/>
      <c r="CG12" s="126"/>
      <c r="CH12" s="126"/>
      <c r="CI12" s="126"/>
      <c r="CJ12" s="126"/>
      <c r="CK12" s="126"/>
      <c r="CL12" s="126"/>
      <c r="CM12" s="126"/>
      <c r="CN12" s="126"/>
      <c r="CO12" s="126"/>
      <c r="CP12" s="126"/>
      <c r="CQ12" s="126"/>
      <c r="CR12" s="126"/>
      <c r="CS12" s="126"/>
      <c r="CT12" s="126"/>
      <c r="CU12" s="126"/>
      <c r="CV12" s="126"/>
      <c r="CW12" s="126"/>
      <c r="CX12" s="126"/>
      <c r="CY12" s="126"/>
      <c r="CZ12" s="126"/>
      <c r="DA12" s="126"/>
      <c r="DB12" s="126"/>
      <c r="DC12" s="126"/>
      <c r="DD12" s="126"/>
      <c r="DE12" s="126"/>
      <c r="DF12" s="126"/>
      <c r="DG12" s="126"/>
      <c r="DH12" s="126"/>
      <c r="DI12" s="126"/>
      <c r="DJ12" s="126"/>
      <c r="DK12" s="126"/>
      <c r="DL12" s="126"/>
      <c r="DM12" s="126"/>
      <c r="DN12" s="126"/>
      <c r="DO12" s="126"/>
      <c r="DP12" s="126"/>
      <c r="DQ12" s="126"/>
      <c r="DR12" s="126"/>
      <c r="DS12" s="126"/>
      <c r="DT12" s="126"/>
      <c r="DU12" s="126"/>
      <c r="DV12" s="126"/>
      <c r="DW12" s="126"/>
      <c r="DX12" s="126"/>
      <c r="DY12" s="126"/>
      <c r="DZ12" s="126"/>
      <c r="EA12" s="126"/>
      <c r="EB12" s="126"/>
      <c r="EC12" s="126"/>
      <c r="ED12" s="126"/>
      <c r="EE12" s="126"/>
      <c r="EF12" s="126"/>
      <c r="EG12" s="126"/>
      <c r="EH12" s="126"/>
      <c r="EI12" s="126"/>
      <c r="EJ12" s="126"/>
      <c r="EK12" s="126"/>
      <c r="EL12" s="126"/>
      <c r="EM12" s="126"/>
      <c r="EN12" s="126"/>
      <c r="EO12" s="126"/>
      <c r="EP12" s="126"/>
      <c r="EQ12" s="126"/>
      <c r="ER12" s="126"/>
      <c r="ES12" s="126"/>
      <c r="ET12" s="126"/>
      <c r="EU12" s="126"/>
      <c r="EV12" s="126"/>
      <c r="EW12" s="126"/>
      <c r="EX12" s="126"/>
      <c r="EY12" s="126"/>
      <c r="EZ12" s="126"/>
      <c r="FA12" s="126"/>
      <c r="FB12" s="126"/>
      <c r="FC12" s="126"/>
      <c r="FD12" s="126"/>
      <c r="FE12" s="126"/>
      <c r="FF12" s="126"/>
      <c r="FG12" s="126"/>
      <c r="FH12" s="126"/>
      <c r="FI12" s="126"/>
      <c r="FJ12" s="126"/>
      <c r="FK12" s="126"/>
      <c r="FL12" s="126"/>
      <c r="FM12" s="126"/>
      <c r="FN12" s="126"/>
      <c r="FO12" s="126"/>
      <c r="FP12" s="126"/>
      <c r="FQ12" s="126"/>
      <c r="FR12" s="126"/>
      <c r="FS12" s="126"/>
      <c r="FT12" s="126"/>
      <c r="FU12" s="126"/>
      <c r="FV12" s="126"/>
      <c r="FW12" s="126"/>
      <c r="FX12" s="126"/>
      <c r="FY12" s="126"/>
      <c r="FZ12" s="126"/>
      <c r="GA12" s="126"/>
      <c r="GB12" s="126"/>
      <c r="GC12" s="126"/>
      <c r="GD12" s="126"/>
      <c r="GE12" s="126"/>
      <c r="GF12" s="126"/>
      <c r="GG12" s="126"/>
      <c r="GH12" s="126"/>
      <c r="GI12" s="126"/>
      <c r="GJ12" s="126"/>
      <c r="GK12" s="126"/>
      <c r="GL12" s="126"/>
      <c r="GM12" s="126"/>
      <c r="GN12" s="126"/>
      <c r="GO12" s="126"/>
      <c r="GP12" s="126"/>
      <c r="GQ12" s="126"/>
      <c r="GR12" s="126"/>
      <c r="GS12" s="126"/>
      <c r="GT12" s="126"/>
      <c r="GU12" s="126"/>
      <c r="GV12" s="126"/>
      <c r="GW12" s="126"/>
      <c r="GX12" s="126"/>
      <c r="GY12" s="126"/>
      <c r="GZ12" s="126"/>
      <c r="HA12" s="126"/>
      <c r="HB12" s="126"/>
      <c r="HC12" s="126"/>
      <c r="HD12" s="126"/>
      <c r="HE12" s="126"/>
      <c r="HF12" s="126"/>
      <c r="HG12" s="126"/>
      <c r="HH12" s="126"/>
      <c r="HI12" s="126"/>
      <c r="HJ12" s="126"/>
      <c r="HK12" s="126"/>
      <c r="HL12" s="126"/>
      <c r="HM12" s="126"/>
      <c r="HN12" s="126"/>
      <c r="HO12" s="126"/>
      <c r="HP12" s="126"/>
      <c r="HQ12" s="126"/>
      <c r="HR12" s="126"/>
      <c r="HS12" s="126"/>
      <c r="HT12" s="126"/>
      <c r="HU12" s="126"/>
      <c r="HV12" s="126"/>
      <c r="HW12" s="126"/>
      <c r="HX12" s="126"/>
      <c r="HY12" s="126"/>
      <c r="HZ12" s="126"/>
      <c r="IA12" s="126"/>
      <c r="IB12" s="126"/>
      <c r="IC12" s="126"/>
      <c r="ID12" s="126"/>
      <c r="IE12" s="126"/>
      <c r="IF12" s="126"/>
      <c r="IG12" s="126"/>
      <c r="IH12" s="126"/>
      <c r="II12" s="126"/>
      <c r="IJ12" s="126"/>
      <c r="IK12" s="126"/>
      <c r="IL12" s="126"/>
      <c r="IM12" s="126"/>
      <c r="IN12" s="126"/>
      <c r="IO12" s="126"/>
      <c r="IP12" s="126"/>
      <c r="IQ12" s="126"/>
      <c r="IR12" s="126"/>
      <c r="IS12" s="126"/>
      <c r="IT12" s="126"/>
    </row>
    <row r="13" spans="1:254" ht="17.25" customHeight="1">
      <c r="A13" s="140" t="s">
        <v>149</v>
      </c>
      <c r="B13" s="119">
        <v>300</v>
      </c>
      <c r="C13" s="135">
        <v>350</v>
      </c>
      <c r="D13" s="118">
        <f t="shared" si="0"/>
        <v>50</v>
      </c>
      <c r="E13" s="140" t="s">
        <v>14</v>
      </c>
      <c r="F13" s="145">
        <v>1</v>
      </c>
      <c r="G13" s="145">
        <v>2</v>
      </c>
      <c r="H13" s="149">
        <f>G13-F13</f>
        <v>1</v>
      </c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  <c r="BB13" s="126"/>
      <c r="BC13" s="126"/>
      <c r="BD13" s="126"/>
      <c r="BE13" s="126"/>
      <c r="BF13" s="126"/>
      <c r="BG13" s="126"/>
      <c r="BH13" s="126"/>
      <c r="BI13" s="126"/>
      <c r="BJ13" s="126"/>
      <c r="BK13" s="126"/>
      <c r="BL13" s="126"/>
      <c r="BM13" s="126"/>
      <c r="BN13" s="126"/>
      <c r="BO13" s="126"/>
      <c r="BP13" s="126"/>
      <c r="BQ13" s="126"/>
      <c r="BR13" s="126"/>
      <c r="BS13" s="126"/>
      <c r="BT13" s="126"/>
      <c r="BU13" s="126"/>
      <c r="BV13" s="126"/>
      <c r="BW13" s="126"/>
      <c r="BX13" s="126"/>
      <c r="BY13" s="126"/>
      <c r="BZ13" s="126"/>
      <c r="CA13" s="126"/>
      <c r="CB13" s="126"/>
      <c r="CC13" s="126"/>
      <c r="CD13" s="126"/>
      <c r="CE13" s="126"/>
      <c r="CF13" s="126"/>
      <c r="CG13" s="126"/>
      <c r="CH13" s="126"/>
      <c r="CI13" s="126"/>
      <c r="CJ13" s="126"/>
      <c r="CK13" s="126"/>
      <c r="CL13" s="126"/>
      <c r="CM13" s="126"/>
      <c r="CN13" s="126"/>
      <c r="CO13" s="126"/>
      <c r="CP13" s="126"/>
      <c r="CQ13" s="126"/>
      <c r="CR13" s="126"/>
      <c r="CS13" s="126"/>
      <c r="CT13" s="126"/>
      <c r="CU13" s="126"/>
      <c r="CV13" s="126"/>
      <c r="CW13" s="126"/>
      <c r="CX13" s="126"/>
      <c r="CY13" s="126"/>
      <c r="CZ13" s="126"/>
      <c r="DA13" s="126"/>
      <c r="DB13" s="126"/>
      <c r="DC13" s="126"/>
      <c r="DD13" s="126"/>
      <c r="DE13" s="126"/>
      <c r="DF13" s="126"/>
      <c r="DG13" s="126"/>
      <c r="DH13" s="126"/>
      <c r="DI13" s="126"/>
      <c r="DJ13" s="126"/>
      <c r="DK13" s="126"/>
      <c r="DL13" s="126"/>
      <c r="DM13" s="126"/>
      <c r="DN13" s="126"/>
      <c r="DO13" s="126"/>
      <c r="DP13" s="126"/>
      <c r="DQ13" s="126"/>
      <c r="DR13" s="126"/>
      <c r="DS13" s="126"/>
      <c r="DT13" s="126"/>
      <c r="DU13" s="126"/>
      <c r="DV13" s="126"/>
      <c r="DW13" s="126"/>
      <c r="DX13" s="126"/>
      <c r="DY13" s="126"/>
      <c r="DZ13" s="126"/>
      <c r="EA13" s="126"/>
      <c r="EB13" s="126"/>
      <c r="EC13" s="126"/>
      <c r="ED13" s="126"/>
      <c r="EE13" s="126"/>
      <c r="EF13" s="126"/>
      <c r="EG13" s="126"/>
      <c r="EH13" s="126"/>
      <c r="EI13" s="126"/>
      <c r="EJ13" s="126"/>
      <c r="EK13" s="126"/>
      <c r="EL13" s="126"/>
      <c r="EM13" s="126"/>
      <c r="EN13" s="126"/>
      <c r="EO13" s="126"/>
      <c r="EP13" s="126"/>
      <c r="EQ13" s="126"/>
      <c r="ER13" s="126"/>
      <c r="ES13" s="126"/>
      <c r="ET13" s="126"/>
      <c r="EU13" s="126"/>
      <c r="EV13" s="126"/>
      <c r="EW13" s="126"/>
      <c r="EX13" s="126"/>
      <c r="EY13" s="126"/>
      <c r="EZ13" s="126"/>
      <c r="FA13" s="126"/>
      <c r="FB13" s="126"/>
      <c r="FC13" s="126"/>
      <c r="FD13" s="126"/>
      <c r="FE13" s="126"/>
      <c r="FF13" s="126"/>
      <c r="FG13" s="126"/>
      <c r="FH13" s="126"/>
      <c r="FI13" s="126"/>
      <c r="FJ13" s="126"/>
      <c r="FK13" s="126"/>
      <c r="FL13" s="126"/>
      <c r="FM13" s="126"/>
      <c r="FN13" s="126"/>
      <c r="FO13" s="126"/>
      <c r="FP13" s="126"/>
      <c r="FQ13" s="126"/>
      <c r="FR13" s="126"/>
      <c r="FS13" s="126"/>
      <c r="FT13" s="126"/>
      <c r="FU13" s="126"/>
      <c r="FV13" s="126"/>
      <c r="FW13" s="126"/>
      <c r="FX13" s="126"/>
      <c r="FY13" s="126"/>
      <c r="FZ13" s="126"/>
      <c r="GA13" s="126"/>
      <c r="GB13" s="126"/>
      <c r="GC13" s="126"/>
      <c r="GD13" s="126"/>
      <c r="GE13" s="126"/>
      <c r="GF13" s="126"/>
      <c r="GG13" s="126"/>
      <c r="GH13" s="126"/>
      <c r="GI13" s="126"/>
      <c r="GJ13" s="126"/>
      <c r="GK13" s="126"/>
      <c r="GL13" s="126"/>
      <c r="GM13" s="126"/>
      <c r="GN13" s="126"/>
      <c r="GO13" s="126"/>
      <c r="GP13" s="126"/>
      <c r="GQ13" s="126"/>
      <c r="GR13" s="126"/>
      <c r="GS13" s="126"/>
      <c r="GT13" s="126"/>
      <c r="GU13" s="126"/>
      <c r="GV13" s="126"/>
      <c r="GW13" s="126"/>
      <c r="GX13" s="126"/>
      <c r="GY13" s="126"/>
      <c r="GZ13" s="126"/>
      <c r="HA13" s="126"/>
      <c r="HB13" s="126"/>
      <c r="HC13" s="126"/>
      <c r="HD13" s="126"/>
      <c r="HE13" s="126"/>
      <c r="HF13" s="126"/>
      <c r="HG13" s="126"/>
      <c r="HH13" s="126"/>
      <c r="HI13" s="126"/>
      <c r="HJ13" s="126"/>
      <c r="HK13" s="126"/>
      <c r="HL13" s="126"/>
      <c r="HM13" s="126"/>
      <c r="HN13" s="126"/>
      <c r="HO13" s="126"/>
      <c r="HP13" s="126"/>
      <c r="HQ13" s="126"/>
      <c r="HR13" s="126"/>
      <c r="HS13" s="126"/>
      <c r="HT13" s="126"/>
      <c r="HU13" s="126"/>
      <c r="HV13" s="126"/>
      <c r="HW13" s="126"/>
      <c r="HX13" s="126"/>
      <c r="HY13" s="126"/>
      <c r="HZ13" s="126"/>
      <c r="IA13" s="126"/>
      <c r="IB13" s="126"/>
      <c r="IC13" s="126"/>
      <c r="ID13" s="126"/>
      <c r="IE13" s="126"/>
      <c r="IF13" s="126"/>
      <c r="IG13" s="126"/>
      <c r="IH13" s="126"/>
      <c r="II13" s="126"/>
      <c r="IJ13" s="126"/>
      <c r="IK13" s="126"/>
      <c r="IL13" s="126"/>
      <c r="IM13" s="126"/>
      <c r="IN13" s="126"/>
      <c r="IO13" s="126"/>
      <c r="IP13" s="126"/>
      <c r="IQ13" s="126"/>
      <c r="IR13" s="126"/>
      <c r="IS13" s="126"/>
      <c r="IT13" s="126"/>
    </row>
    <row r="14" spans="1:254" ht="17.25" customHeight="1">
      <c r="A14" s="140" t="s">
        <v>23</v>
      </c>
      <c r="B14" s="135">
        <v>3758</v>
      </c>
      <c r="C14" s="135">
        <v>3883</v>
      </c>
      <c r="D14" s="149">
        <f t="shared" si="0"/>
        <v>125</v>
      </c>
      <c r="E14" s="140" t="s">
        <v>25</v>
      </c>
      <c r="F14" s="145">
        <v>1</v>
      </c>
      <c r="G14" s="145">
        <v>12</v>
      </c>
      <c r="H14" s="149">
        <v>11</v>
      </c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  <c r="BR14" s="126"/>
      <c r="BS14" s="126"/>
      <c r="BT14" s="126"/>
      <c r="BU14" s="126"/>
      <c r="BV14" s="126"/>
      <c r="BW14" s="126"/>
      <c r="BX14" s="126"/>
      <c r="BY14" s="126"/>
      <c r="BZ14" s="126"/>
      <c r="CA14" s="126"/>
      <c r="CB14" s="126"/>
      <c r="CC14" s="126"/>
      <c r="CD14" s="126"/>
      <c r="CE14" s="126"/>
      <c r="CF14" s="126"/>
      <c r="CG14" s="126"/>
      <c r="CH14" s="126"/>
      <c r="CI14" s="126"/>
      <c r="CJ14" s="126"/>
      <c r="CK14" s="126"/>
      <c r="CL14" s="126"/>
      <c r="CM14" s="126"/>
      <c r="CN14" s="126"/>
      <c r="CO14" s="126"/>
      <c r="CP14" s="126"/>
      <c r="CQ14" s="126"/>
      <c r="CR14" s="126"/>
      <c r="CS14" s="126"/>
      <c r="CT14" s="126"/>
      <c r="CU14" s="126"/>
      <c r="CV14" s="126"/>
      <c r="CW14" s="126"/>
      <c r="CX14" s="126"/>
      <c r="CY14" s="126"/>
      <c r="CZ14" s="126"/>
      <c r="DA14" s="126"/>
      <c r="DB14" s="126"/>
      <c r="DC14" s="126"/>
      <c r="DD14" s="126"/>
      <c r="DE14" s="126"/>
      <c r="DF14" s="126"/>
      <c r="DG14" s="126"/>
      <c r="DH14" s="126"/>
      <c r="DI14" s="126"/>
      <c r="DJ14" s="126"/>
      <c r="DK14" s="126"/>
      <c r="DL14" s="126"/>
      <c r="DM14" s="126"/>
      <c r="DN14" s="126"/>
      <c r="DO14" s="126"/>
      <c r="DP14" s="126"/>
      <c r="DQ14" s="126"/>
      <c r="DR14" s="126"/>
      <c r="DS14" s="126"/>
      <c r="DT14" s="126"/>
      <c r="DU14" s="126"/>
      <c r="DV14" s="126"/>
      <c r="DW14" s="126"/>
      <c r="DX14" s="126"/>
      <c r="DY14" s="126"/>
      <c r="DZ14" s="126"/>
      <c r="EA14" s="126"/>
      <c r="EB14" s="126"/>
      <c r="EC14" s="126"/>
      <c r="ED14" s="126"/>
      <c r="EE14" s="126"/>
      <c r="EF14" s="126"/>
      <c r="EG14" s="126"/>
      <c r="EH14" s="126"/>
      <c r="EI14" s="126"/>
      <c r="EJ14" s="126"/>
      <c r="EK14" s="126"/>
      <c r="EL14" s="126"/>
      <c r="EM14" s="126"/>
      <c r="EN14" s="126"/>
      <c r="EO14" s="126"/>
      <c r="EP14" s="126"/>
      <c r="EQ14" s="126"/>
      <c r="ER14" s="126"/>
      <c r="ES14" s="126"/>
      <c r="ET14" s="126"/>
      <c r="EU14" s="126"/>
      <c r="EV14" s="126"/>
      <c r="EW14" s="126"/>
      <c r="EX14" s="126"/>
      <c r="EY14" s="126"/>
      <c r="EZ14" s="126"/>
      <c r="FA14" s="126"/>
      <c r="FB14" s="126"/>
      <c r="FC14" s="126"/>
      <c r="FD14" s="126"/>
      <c r="FE14" s="126"/>
      <c r="FF14" s="126"/>
      <c r="FG14" s="126"/>
      <c r="FH14" s="126"/>
      <c r="FI14" s="126"/>
      <c r="FJ14" s="126"/>
      <c r="FK14" s="126"/>
      <c r="FL14" s="126"/>
      <c r="FM14" s="126"/>
      <c r="FN14" s="126"/>
      <c r="FO14" s="126"/>
      <c r="FP14" s="126"/>
      <c r="FQ14" s="126"/>
      <c r="FR14" s="126"/>
      <c r="FS14" s="126"/>
      <c r="FT14" s="126"/>
      <c r="FU14" s="126"/>
      <c r="FV14" s="126"/>
      <c r="FW14" s="126"/>
      <c r="FX14" s="126"/>
      <c r="FY14" s="126"/>
      <c r="FZ14" s="126"/>
      <c r="GA14" s="126"/>
      <c r="GB14" s="126"/>
      <c r="GC14" s="126"/>
      <c r="GD14" s="126"/>
      <c r="GE14" s="126"/>
      <c r="GF14" s="126"/>
      <c r="GG14" s="126"/>
      <c r="GH14" s="126"/>
      <c r="GI14" s="126"/>
      <c r="GJ14" s="126"/>
      <c r="GK14" s="126"/>
      <c r="GL14" s="126"/>
      <c r="GM14" s="126"/>
      <c r="GN14" s="126"/>
      <c r="GO14" s="126"/>
      <c r="GP14" s="126"/>
      <c r="GQ14" s="126"/>
      <c r="GR14" s="126"/>
      <c r="GS14" s="126"/>
      <c r="GT14" s="126"/>
      <c r="GU14" s="126"/>
      <c r="GV14" s="126"/>
      <c r="GW14" s="126"/>
      <c r="GX14" s="126"/>
      <c r="GY14" s="126"/>
      <c r="GZ14" s="126"/>
      <c r="HA14" s="126"/>
      <c r="HB14" s="126"/>
      <c r="HC14" s="126"/>
      <c r="HD14" s="126"/>
      <c r="HE14" s="126"/>
      <c r="HF14" s="126"/>
      <c r="HG14" s="126"/>
      <c r="HH14" s="126"/>
      <c r="HI14" s="126"/>
      <c r="HJ14" s="126"/>
      <c r="HK14" s="126"/>
      <c r="HL14" s="126"/>
      <c r="HM14" s="126"/>
      <c r="HN14" s="126"/>
      <c r="HO14" s="126"/>
      <c r="HP14" s="126"/>
      <c r="HQ14" s="126"/>
      <c r="HR14" s="126"/>
      <c r="HS14" s="126"/>
      <c r="HT14" s="126"/>
      <c r="HU14" s="126"/>
      <c r="HV14" s="126"/>
      <c r="HW14" s="126"/>
      <c r="HX14" s="126"/>
      <c r="HY14" s="126"/>
      <c r="HZ14" s="126"/>
      <c r="IA14" s="126"/>
      <c r="IB14" s="126"/>
      <c r="IC14" s="126"/>
      <c r="ID14" s="126"/>
      <c r="IE14" s="126"/>
      <c r="IF14" s="126"/>
      <c r="IG14" s="126"/>
      <c r="IH14" s="126"/>
      <c r="II14" s="126"/>
      <c r="IJ14" s="126"/>
      <c r="IK14" s="126"/>
      <c r="IL14" s="126"/>
      <c r="IM14" s="126"/>
      <c r="IN14" s="126"/>
      <c r="IO14" s="126"/>
      <c r="IP14" s="126"/>
      <c r="IQ14" s="126"/>
      <c r="IR14" s="126"/>
      <c r="IS14" s="126"/>
      <c r="IT14" s="126"/>
    </row>
    <row r="15" spans="1:254" ht="17.25" customHeight="1">
      <c r="A15" s="140" t="s">
        <v>24</v>
      </c>
      <c r="B15" s="135">
        <v>3538</v>
      </c>
      <c r="C15" s="135">
        <v>3740</v>
      </c>
      <c r="D15" s="149">
        <f t="shared" si="0"/>
        <v>202</v>
      </c>
      <c r="E15" s="140" t="s">
        <v>150</v>
      </c>
      <c r="F15" s="145"/>
      <c r="G15" s="145">
        <v>6</v>
      </c>
      <c r="H15" s="149">
        <v>6</v>
      </c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6"/>
      <c r="BZ15" s="126"/>
      <c r="CA15" s="126"/>
      <c r="CB15" s="126"/>
      <c r="CC15" s="126"/>
      <c r="CD15" s="126"/>
      <c r="CE15" s="126"/>
      <c r="CF15" s="126"/>
      <c r="CG15" s="126"/>
      <c r="CH15" s="126"/>
      <c r="CI15" s="126"/>
      <c r="CJ15" s="126"/>
      <c r="CK15" s="126"/>
      <c r="CL15" s="126"/>
      <c r="CM15" s="126"/>
      <c r="CN15" s="126"/>
      <c r="CO15" s="126"/>
      <c r="CP15" s="126"/>
      <c r="CQ15" s="126"/>
      <c r="CR15" s="126"/>
      <c r="CS15" s="126"/>
      <c r="CT15" s="126"/>
      <c r="CU15" s="126"/>
      <c r="CV15" s="126"/>
      <c r="CW15" s="126"/>
      <c r="CX15" s="126"/>
      <c r="CY15" s="126"/>
      <c r="CZ15" s="126"/>
      <c r="DA15" s="126"/>
      <c r="DB15" s="126"/>
      <c r="DC15" s="126"/>
      <c r="DD15" s="126"/>
      <c r="DE15" s="126"/>
      <c r="DF15" s="126"/>
      <c r="DG15" s="126"/>
      <c r="DH15" s="126"/>
      <c r="DI15" s="126"/>
      <c r="DJ15" s="126"/>
      <c r="DK15" s="126"/>
      <c r="DL15" s="126"/>
      <c r="DM15" s="126"/>
      <c r="DN15" s="126"/>
      <c r="DO15" s="126"/>
      <c r="DP15" s="126"/>
      <c r="DQ15" s="126"/>
      <c r="DR15" s="126"/>
      <c r="DS15" s="126"/>
      <c r="DT15" s="126"/>
      <c r="DU15" s="126"/>
      <c r="DV15" s="126"/>
      <c r="DW15" s="126"/>
      <c r="DX15" s="126"/>
      <c r="DY15" s="126"/>
      <c r="DZ15" s="126"/>
      <c r="EA15" s="126"/>
      <c r="EB15" s="126"/>
      <c r="EC15" s="126"/>
      <c r="ED15" s="126"/>
      <c r="EE15" s="126"/>
      <c r="EF15" s="126"/>
      <c r="EG15" s="126"/>
      <c r="EH15" s="126"/>
      <c r="EI15" s="126"/>
      <c r="EJ15" s="126"/>
      <c r="EK15" s="126"/>
      <c r="EL15" s="126"/>
      <c r="EM15" s="126"/>
      <c r="EN15" s="126"/>
      <c r="EO15" s="126"/>
      <c r="EP15" s="126"/>
      <c r="EQ15" s="126"/>
      <c r="ER15" s="126"/>
      <c r="ES15" s="126"/>
      <c r="ET15" s="126"/>
      <c r="EU15" s="126"/>
      <c r="EV15" s="126"/>
      <c r="EW15" s="126"/>
      <c r="EX15" s="126"/>
      <c r="EY15" s="126"/>
      <c r="EZ15" s="126"/>
      <c r="FA15" s="126"/>
      <c r="FB15" s="126"/>
      <c r="FC15" s="126"/>
      <c r="FD15" s="126"/>
      <c r="FE15" s="126"/>
      <c r="FF15" s="126"/>
      <c r="FG15" s="126"/>
      <c r="FH15" s="126"/>
      <c r="FI15" s="126"/>
      <c r="FJ15" s="126"/>
      <c r="FK15" s="126"/>
      <c r="FL15" s="126"/>
      <c r="FM15" s="126"/>
      <c r="FN15" s="126"/>
      <c r="FO15" s="126"/>
      <c r="FP15" s="126"/>
      <c r="FQ15" s="126"/>
      <c r="FR15" s="126"/>
      <c r="FS15" s="126"/>
      <c r="FT15" s="126"/>
      <c r="FU15" s="126"/>
      <c r="FV15" s="126"/>
      <c r="FW15" s="126"/>
      <c r="FX15" s="126"/>
      <c r="FY15" s="126"/>
      <c r="FZ15" s="126"/>
      <c r="GA15" s="126"/>
      <c r="GB15" s="126"/>
      <c r="GC15" s="126"/>
      <c r="GD15" s="126"/>
      <c r="GE15" s="126"/>
      <c r="GF15" s="126"/>
      <c r="GG15" s="126"/>
      <c r="GH15" s="126"/>
      <c r="GI15" s="126"/>
      <c r="GJ15" s="126"/>
      <c r="GK15" s="126"/>
      <c r="GL15" s="126"/>
      <c r="GM15" s="126"/>
      <c r="GN15" s="126"/>
      <c r="GO15" s="126"/>
      <c r="GP15" s="126"/>
      <c r="GQ15" s="126"/>
      <c r="GR15" s="126"/>
      <c r="GS15" s="126"/>
      <c r="GT15" s="126"/>
      <c r="GU15" s="126"/>
      <c r="GV15" s="126"/>
      <c r="GW15" s="126"/>
      <c r="GX15" s="126"/>
      <c r="GY15" s="126"/>
      <c r="GZ15" s="126"/>
      <c r="HA15" s="126"/>
      <c r="HB15" s="126"/>
      <c r="HC15" s="126"/>
      <c r="HD15" s="126"/>
      <c r="HE15" s="126"/>
      <c r="HF15" s="126"/>
      <c r="HG15" s="126"/>
      <c r="HH15" s="126"/>
      <c r="HI15" s="126"/>
      <c r="HJ15" s="126"/>
      <c r="HK15" s="126"/>
      <c r="HL15" s="126"/>
      <c r="HM15" s="126"/>
      <c r="HN15" s="126"/>
      <c r="HO15" s="126"/>
      <c r="HP15" s="126"/>
      <c r="HQ15" s="126"/>
      <c r="HR15" s="126"/>
      <c r="HS15" s="126"/>
      <c r="HT15" s="126"/>
      <c r="HU15" s="126"/>
      <c r="HV15" s="126"/>
      <c r="HW15" s="126"/>
      <c r="HX15" s="126"/>
      <c r="HY15" s="126"/>
      <c r="HZ15" s="126"/>
      <c r="IA15" s="126"/>
      <c r="IB15" s="126"/>
      <c r="IC15" s="126"/>
      <c r="ID15" s="126"/>
      <c r="IE15" s="126"/>
      <c r="IF15" s="126"/>
      <c r="IG15" s="126"/>
      <c r="IH15" s="126"/>
      <c r="II15" s="126"/>
      <c r="IJ15" s="126"/>
      <c r="IK15" s="126"/>
      <c r="IL15" s="126"/>
      <c r="IM15" s="126"/>
      <c r="IN15" s="126"/>
      <c r="IO15" s="126"/>
      <c r="IP15" s="126"/>
      <c r="IQ15" s="126"/>
      <c r="IR15" s="126"/>
      <c r="IS15" s="126"/>
      <c r="IT15" s="126"/>
    </row>
    <row r="16" spans="1:254" ht="17.25" customHeight="1">
      <c r="A16" s="140" t="s">
        <v>26</v>
      </c>
      <c r="B16" s="135">
        <v>114</v>
      </c>
      <c r="C16" s="135">
        <v>143</v>
      </c>
      <c r="D16" s="149">
        <f t="shared" si="0"/>
        <v>29</v>
      </c>
      <c r="E16" s="140" t="s">
        <v>29</v>
      </c>
      <c r="F16" s="145">
        <v>2443</v>
      </c>
      <c r="G16" s="145">
        <v>2716</v>
      </c>
      <c r="H16" s="149">
        <f>G16-F16</f>
        <v>273</v>
      </c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26"/>
      <c r="AY16" s="126"/>
      <c r="AZ16" s="126"/>
      <c r="BA16" s="126"/>
      <c r="BB16" s="126"/>
      <c r="BC16" s="126"/>
      <c r="BD16" s="126"/>
      <c r="BE16" s="126"/>
      <c r="BF16" s="126"/>
      <c r="BG16" s="126"/>
      <c r="BH16" s="126"/>
      <c r="BI16" s="126"/>
      <c r="BJ16" s="126"/>
      <c r="BK16" s="126"/>
      <c r="BL16" s="126"/>
      <c r="BM16" s="126"/>
      <c r="BN16" s="126"/>
      <c r="BO16" s="126"/>
      <c r="BP16" s="126"/>
      <c r="BQ16" s="126"/>
      <c r="BR16" s="126"/>
      <c r="BS16" s="126"/>
      <c r="BT16" s="126"/>
      <c r="BU16" s="126"/>
      <c r="BV16" s="126"/>
      <c r="BW16" s="126"/>
      <c r="BX16" s="126"/>
      <c r="BY16" s="126"/>
      <c r="BZ16" s="126"/>
      <c r="CA16" s="126"/>
      <c r="CB16" s="126"/>
      <c r="CC16" s="126"/>
      <c r="CD16" s="126"/>
      <c r="CE16" s="126"/>
      <c r="CF16" s="126"/>
      <c r="CG16" s="126"/>
      <c r="CH16" s="126"/>
      <c r="CI16" s="126"/>
      <c r="CJ16" s="126"/>
      <c r="CK16" s="126"/>
      <c r="CL16" s="126"/>
      <c r="CM16" s="126"/>
      <c r="CN16" s="126"/>
      <c r="CO16" s="126"/>
      <c r="CP16" s="126"/>
      <c r="CQ16" s="126"/>
      <c r="CR16" s="126"/>
      <c r="CS16" s="126"/>
      <c r="CT16" s="126"/>
      <c r="CU16" s="126"/>
      <c r="CV16" s="126"/>
      <c r="CW16" s="126"/>
      <c r="CX16" s="126"/>
      <c r="CY16" s="126"/>
      <c r="CZ16" s="126"/>
      <c r="DA16" s="126"/>
      <c r="DB16" s="126"/>
      <c r="DC16" s="126"/>
      <c r="DD16" s="126"/>
      <c r="DE16" s="126"/>
      <c r="DF16" s="126"/>
      <c r="DG16" s="126"/>
      <c r="DH16" s="126"/>
      <c r="DI16" s="126"/>
      <c r="DJ16" s="126"/>
      <c r="DK16" s="126"/>
      <c r="DL16" s="126"/>
      <c r="DM16" s="126"/>
      <c r="DN16" s="126"/>
      <c r="DO16" s="126"/>
      <c r="DP16" s="126"/>
      <c r="DQ16" s="126"/>
      <c r="DR16" s="126"/>
      <c r="DS16" s="126"/>
      <c r="DT16" s="126"/>
      <c r="DU16" s="126"/>
      <c r="DV16" s="126"/>
      <c r="DW16" s="126"/>
      <c r="DX16" s="126"/>
      <c r="DY16" s="126"/>
      <c r="DZ16" s="126"/>
      <c r="EA16" s="126"/>
      <c r="EB16" s="126"/>
      <c r="EC16" s="126"/>
      <c r="ED16" s="126"/>
      <c r="EE16" s="126"/>
      <c r="EF16" s="126"/>
      <c r="EG16" s="126"/>
      <c r="EH16" s="126"/>
      <c r="EI16" s="126"/>
      <c r="EJ16" s="126"/>
      <c r="EK16" s="126"/>
      <c r="EL16" s="126"/>
      <c r="EM16" s="126"/>
      <c r="EN16" s="126"/>
      <c r="EO16" s="126"/>
      <c r="EP16" s="126"/>
      <c r="EQ16" s="126"/>
      <c r="ER16" s="126"/>
      <c r="ES16" s="126"/>
      <c r="ET16" s="126"/>
      <c r="EU16" s="126"/>
      <c r="EV16" s="126"/>
      <c r="EW16" s="126"/>
      <c r="EX16" s="126"/>
      <c r="EY16" s="126"/>
      <c r="EZ16" s="126"/>
      <c r="FA16" s="126"/>
      <c r="FB16" s="126"/>
      <c r="FC16" s="126"/>
      <c r="FD16" s="126"/>
      <c r="FE16" s="126"/>
      <c r="FF16" s="126"/>
      <c r="FG16" s="126"/>
      <c r="FH16" s="126"/>
      <c r="FI16" s="126"/>
      <c r="FJ16" s="126"/>
      <c r="FK16" s="126"/>
      <c r="FL16" s="126"/>
      <c r="FM16" s="126"/>
      <c r="FN16" s="126"/>
      <c r="FO16" s="126"/>
      <c r="FP16" s="126"/>
      <c r="FQ16" s="126"/>
      <c r="FR16" s="126"/>
      <c r="FS16" s="126"/>
      <c r="FT16" s="126"/>
      <c r="FU16" s="126"/>
      <c r="FV16" s="126"/>
      <c r="FW16" s="126"/>
      <c r="FX16" s="126"/>
      <c r="FY16" s="126"/>
      <c r="FZ16" s="126"/>
      <c r="GA16" s="126"/>
      <c r="GB16" s="126"/>
      <c r="GC16" s="126"/>
      <c r="GD16" s="126"/>
      <c r="GE16" s="126"/>
      <c r="GF16" s="126"/>
      <c r="GG16" s="126"/>
      <c r="GH16" s="126"/>
      <c r="GI16" s="126"/>
      <c r="GJ16" s="126"/>
      <c r="GK16" s="126"/>
      <c r="GL16" s="126"/>
      <c r="GM16" s="126"/>
      <c r="GN16" s="126"/>
      <c r="GO16" s="126"/>
      <c r="GP16" s="126"/>
      <c r="GQ16" s="126"/>
      <c r="GR16" s="126"/>
      <c r="GS16" s="126"/>
      <c r="GT16" s="126"/>
      <c r="GU16" s="126"/>
      <c r="GV16" s="126"/>
      <c r="GW16" s="126"/>
      <c r="GX16" s="126"/>
      <c r="GY16" s="126"/>
      <c r="GZ16" s="126"/>
      <c r="HA16" s="126"/>
      <c r="HB16" s="126"/>
      <c r="HC16" s="126"/>
      <c r="HD16" s="126"/>
      <c r="HE16" s="126"/>
      <c r="HF16" s="126"/>
      <c r="HG16" s="126"/>
      <c r="HH16" s="126"/>
      <c r="HI16" s="126"/>
      <c r="HJ16" s="126"/>
      <c r="HK16" s="126"/>
      <c r="HL16" s="126"/>
      <c r="HM16" s="126"/>
      <c r="HN16" s="126"/>
      <c r="HO16" s="126"/>
      <c r="HP16" s="126"/>
      <c r="HQ16" s="126"/>
      <c r="HR16" s="126"/>
      <c r="HS16" s="126"/>
      <c r="HT16" s="126"/>
      <c r="HU16" s="126"/>
      <c r="HV16" s="126"/>
      <c r="HW16" s="126"/>
      <c r="HX16" s="126"/>
      <c r="HY16" s="126"/>
      <c r="HZ16" s="126"/>
      <c r="IA16" s="126"/>
      <c r="IB16" s="126"/>
      <c r="IC16" s="126"/>
      <c r="ID16" s="126"/>
      <c r="IE16" s="126"/>
      <c r="IF16" s="126"/>
      <c r="IG16" s="126"/>
      <c r="IH16" s="126"/>
      <c r="II16" s="126"/>
      <c r="IJ16" s="126"/>
      <c r="IK16" s="126"/>
      <c r="IL16" s="126"/>
      <c r="IM16" s="126"/>
      <c r="IN16" s="126"/>
      <c r="IO16" s="126"/>
      <c r="IP16" s="126"/>
      <c r="IQ16" s="126"/>
      <c r="IR16" s="126"/>
      <c r="IS16" s="126"/>
      <c r="IT16" s="126"/>
    </row>
    <row r="17" spans="1:8" ht="17.25" customHeight="1">
      <c r="A17" s="140" t="s">
        <v>28</v>
      </c>
      <c r="B17" s="135">
        <v>106</v>
      </c>
      <c r="C17" s="135"/>
      <c r="D17" s="149">
        <f t="shared" si="0"/>
        <v>-106</v>
      </c>
      <c r="E17" s="140" t="s">
        <v>61</v>
      </c>
      <c r="F17" s="145">
        <v>2048</v>
      </c>
      <c r="G17" s="145">
        <v>2186</v>
      </c>
      <c r="H17" s="149">
        <f>G17-F17</f>
        <v>138</v>
      </c>
    </row>
    <row r="18" spans="1:8" ht="17.25" customHeight="1">
      <c r="A18" s="140" t="s">
        <v>30</v>
      </c>
      <c r="B18" s="135">
        <v>117</v>
      </c>
      <c r="C18" s="135">
        <v>173.2</v>
      </c>
      <c r="D18" s="149">
        <f t="shared" si="0"/>
        <v>56.199999999999989</v>
      </c>
      <c r="E18" s="140" t="s">
        <v>33</v>
      </c>
      <c r="F18" s="145">
        <v>395</v>
      </c>
      <c r="G18" s="145">
        <v>530</v>
      </c>
      <c r="H18" s="149">
        <f>G18-F18</f>
        <v>135</v>
      </c>
    </row>
    <row r="19" spans="1:8" ht="17.25" customHeight="1">
      <c r="A19" s="140" t="s">
        <v>32</v>
      </c>
      <c r="B19" s="135"/>
      <c r="C19" s="135"/>
      <c r="D19" s="149"/>
      <c r="E19" s="140" t="s">
        <v>35</v>
      </c>
      <c r="F19" s="145"/>
      <c r="G19" s="145"/>
      <c r="H19" s="149"/>
    </row>
    <row r="20" spans="1:8" ht="17.25" customHeight="1">
      <c r="A20" s="140" t="s">
        <v>34</v>
      </c>
      <c r="B20" s="135">
        <v>117</v>
      </c>
      <c r="C20" s="135">
        <v>173</v>
      </c>
      <c r="D20" s="149">
        <f>C20-B20</f>
        <v>56</v>
      </c>
      <c r="E20" s="140" t="s">
        <v>37</v>
      </c>
      <c r="F20" s="145">
        <v>117</v>
      </c>
      <c r="G20" s="145">
        <v>173</v>
      </c>
      <c r="H20" s="149">
        <f>G20-F20</f>
        <v>56</v>
      </c>
    </row>
    <row r="21" spans="1:8" ht="17.25" customHeight="1">
      <c r="A21" s="140" t="s">
        <v>36</v>
      </c>
      <c r="B21" s="135"/>
      <c r="C21" s="135"/>
      <c r="D21" s="149"/>
      <c r="E21" s="140" t="s">
        <v>39</v>
      </c>
      <c r="F21" s="145">
        <v>117</v>
      </c>
      <c r="G21" s="145">
        <v>173</v>
      </c>
      <c r="H21" s="149">
        <v>56</v>
      </c>
    </row>
    <row r="22" spans="1:8" ht="17.25" customHeight="1">
      <c r="A22" s="140" t="s">
        <v>38</v>
      </c>
      <c r="B22" s="135">
        <v>83</v>
      </c>
      <c r="C22" s="135">
        <v>101</v>
      </c>
      <c r="D22" s="149">
        <f>C22-B22</f>
        <v>18</v>
      </c>
      <c r="E22" s="140" t="s">
        <v>41</v>
      </c>
      <c r="F22" s="145"/>
      <c r="G22" s="145"/>
      <c r="H22" s="149"/>
    </row>
    <row r="23" spans="1:8" ht="17.25" customHeight="1">
      <c r="A23" s="140" t="s">
        <v>40</v>
      </c>
      <c r="B23" s="135">
        <v>82</v>
      </c>
      <c r="C23" s="135">
        <v>100</v>
      </c>
      <c r="D23" s="149">
        <f>C23-B23</f>
        <v>18</v>
      </c>
      <c r="E23" s="140" t="s">
        <v>43</v>
      </c>
      <c r="F23" s="145">
        <v>56</v>
      </c>
      <c r="G23" s="145">
        <v>22</v>
      </c>
      <c r="H23" s="149">
        <f>G23-F23</f>
        <v>-34</v>
      </c>
    </row>
    <row r="24" spans="1:8" ht="17.25" customHeight="1">
      <c r="A24" s="140" t="s">
        <v>42</v>
      </c>
      <c r="B24" s="135"/>
      <c r="C24" s="135"/>
      <c r="D24" s="149"/>
      <c r="E24" s="140" t="s">
        <v>45</v>
      </c>
      <c r="F24" s="145">
        <v>6</v>
      </c>
      <c r="G24" s="145">
        <v>15</v>
      </c>
      <c r="H24" s="149">
        <v>9</v>
      </c>
    </row>
    <row r="25" spans="1:8" ht="17.25" customHeight="1">
      <c r="A25" s="140" t="s">
        <v>44</v>
      </c>
      <c r="B25" s="135">
        <v>1</v>
      </c>
      <c r="C25" s="135">
        <v>1</v>
      </c>
      <c r="D25" s="149">
        <v>0</v>
      </c>
      <c r="E25" s="140" t="s">
        <v>46</v>
      </c>
      <c r="F25" s="145">
        <v>50</v>
      </c>
      <c r="G25" s="145">
        <v>7</v>
      </c>
      <c r="H25" s="149">
        <f>G25-F25</f>
        <v>-43</v>
      </c>
    </row>
    <row r="26" spans="1:8" ht="17.25" customHeight="1">
      <c r="A26" s="140" t="s">
        <v>151</v>
      </c>
      <c r="B26" s="135">
        <v>11102</v>
      </c>
      <c r="C26" s="135">
        <v>11605</v>
      </c>
      <c r="D26" s="149">
        <f t="shared" ref="D26:D33" si="1">C26-B26</f>
        <v>503</v>
      </c>
      <c r="E26" s="131" t="s">
        <v>152</v>
      </c>
      <c r="F26" s="145">
        <v>8675</v>
      </c>
      <c r="G26" s="145">
        <v>9284</v>
      </c>
      <c r="H26" s="149">
        <f>G26-F26</f>
        <v>609</v>
      </c>
    </row>
    <row r="27" spans="1:8" ht="17.25" customHeight="1">
      <c r="A27" s="140" t="s">
        <v>24</v>
      </c>
      <c r="B27" s="135">
        <f>844+1586</f>
        <v>2430</v>
      </c>
      <c r="C27" s="135">
        <v>2836</v>
      </c>
      <c r="D27" s="149">
        <f t="shared" si="1"/>
        <v>406</v>
      </c>
      <c r="E27" s="140" t="s">
        <v>61</v>
      </c>
      <c r="F27" s="151">
        <f>1736+6400</f>
        <v>8136</v>
      </c>
      <c r="G27" s="151">
        <v>8812</v>
      </c>
      <c r="H27" s="149">
        <f>G27-F27</f>
        <v>676</v>
      </c>
    </row>
    <row r="28" spans="1:8" ht="17.25" customHeight="1">
      <c r="A28" s="131" t="s">
        <v>26</v>
      </c>
      <c r="B28" s="135">
        <f>2832+5420</f>
        <v>8252</v>
      </c>
      <c r="C28" s="135">
        <v>8699</v>
      </c>
      <c r="D28" s="149">
        <f t="shared" si="1"/>
        <v>447</v>
      </c>
      <c r="E28" s="140" t="s">
        <v>33</v>
      </c>
      <c r="F28" s="151">
        <v>105</v>
      </c>
      <c r="G28" s="151"/>
      <c r="H28" s="149">
        <v>-105</v>
      </c>
    </row>
    <row r="29" spans="1:8" ht="17.25" customHeight="1">
      <c r="A29" s="140" t="s">
        <v>28</v>
      </c>
      <c r="B29" s="135">
        <f>350+70</f>
        <v>420</v>
      </c>
      <c r="C29" s="135">
        <v>70</v>
      </c>
      <c r="D29" s="149">
        <f t="shared" si="1"/>
        <v>-350</v>
      </c>
      <c r="E29" s="140" t="s">
        <v>134</v>
      </c>
      <c r="F29" s="151">
        <f>137+297</f>
        <v>434</v>
      </c>
      <c r="G29" s="151">
        <v>472</v>
      </c>
      <c r="H29" s="149">
        <f t="shared" ref="H29:H36" si="2">G29-F29</f>
        <v>38</v>
      </c>
    </row>
    <row r="30" spans="1:8" ht="17.25" customHeight="1">
      <c r="A30" s="140" t="s">
        <v>153</v>
      </c>
      <c r="B30" s="134">
        <v>3165</v>
      </c>
      <c r="C30" s="134">
        <v>3816</v>
      </c>
      <c r="D30" s="149">
        <f t="shared" si="1"/>
        <v>651</v>
      </c>
      <c r="E30" s="131" t="s">
        <v>154</v>
      </c>
      <c r="F30" s="145">
        <v>2268</v>
      </c>
      <c r="G30" s="145">
        <v>2240</v>
      </c>
      <c r="H30" s="149">
        <f t="shared" si="2"/>
        <v>-28</v>
      </c>
    </row>
    <row r="31" spans="1:8" ht="17.25" customHeight="1">
      <c r="A31" s="140" t="s">
        <v>9</v>
      </c>
      <c r="B31" s="135">
        <v>473</v>
      </c>
      <c r="C31" s="135">
        <v>1401</v>
      </c>
      <c r="D31" s="149">
        <f t="shared" si="1"/>
        <v>928</v>
      </c>
      <c r="E31" s="140" t="s">
        <v>10</v>
      </c>
      <c r="F31" s="149">
        <v>2229</v>
      </c>
      <c r="G31" s="149">
        <v>2103</v>
      </c>
      <c r="H31" s="149">
        <f t="shared" si="2"/>
        <v>-126</v>
      </c>
    </row>
    <row r="32" spans="1:8" ht="17.25" customHeight="1">
      <c r="A32" s="140" t="s">
        <v>11</v>
      </c>
      <c r="B32" s="135">
        <v>2672</v>
      </c>
      <c r="C32" s="135">
        <v>2402</v>
      </c>
      <c r="D32" s="149">
        <f t="shared" si="1"/>
        <v>-270</v>
      </c>
      <c r="E32" s="140" t="s">
        <v>12</v>
      </c>
      <c r="F32" s="145">
        <v>27</v>
      </c>
      <c r="G32" s="145">
        <v>87</v>
      </c>
      <c r="H32" s="149">
        <f t="shared" si="2"/>
        <v>60</v>
      </c>
    </row>
    <row r="33" spans="1:254" ht="17.25" customHeight="1">
      <c r="A33" s="140" t="s">
        <v>135</v>
      </c>
      <c r="B33" s="135">
        <v>20</v>
      </c>
      <c r="C33" s="135">
        <v>13</v>
      </c>
      <c r="D33" s="149">
        <f t="shared" si="1"/>
        <v>-7</v>
      </c>
      <c r="E33" s="140" t="s">
        <v>14</v>
      </c>
      <c r="F33" s="145">
        <v>12</v>
      </c>
      <c r="G33" s="145">
        <v>50</v>
      </c>
      <c r="H33" s="149">
        <f t="shared" si="2"/>
        <v>38</v>
      </c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6"/>
      <c r="BC33" s="126"/>
      <c r="BD33" s="126"/>
      <c r="BE33" s="126"/>
      <c r="BF33" s="126"/>
      <c r="BG33" s="126"/>
      <c r="BH33" s="126"/>
      <c r="BI33" s="126"/>
      <c r="BJ33" s="126"/>
      <c r="BK33" s="126"/>
      <c r="BL33" s="126"/>
      <c r="BM33" s="126"/>
      <c r="BN33" s="126"/>
      <c r="BO33" s="126"/>
      <c r="BP33" s="126"/>
      <c r="BQ33" s="126"/>
      <c r="BR33" s="126"/>
      <c r="BS33" s="126"/>
      <c r="BT33" s="126"/>
      <c r="BU33" s="126"/>
      <c r="BV33" s="126"/>
      <c r="BW33" s="126"/>
      <c r="BX33" s="126"/>
      <c r="BY33" s="126"/>
      <c r="BZ33" s="126"/>
      <c r="CA33" s="126"/>
      <c r="CB33" s="126"/>
      <c r="CC33" s="126"/>
      <c r="CD33" s="126"/>
      <c r="CE33" s="126"/>
      <c r="CF33" s="126"/>
      <c r="CG33" s="126"/>
      <c r="CH33" s="126"/>
      <c r="CI33" s="126"/>
      <c r="CJ33" s="126"/>
      <c r="CK33" s="126"/>
      <c r="CL33" s="126"/>
      <c r="CM33" s="126"/>
      <c r="CN33" s="126"/>
      <c r="CO33" s="126"/>
      <c r="CP33" s="126"/>
      <c r="CQ33" s="126"/>
      <c r="CR33" s="126"/>
      <c r="CS33" s="126"/>
      <c r="CT33" s="126"/>
      <c r="CU33" s="126"/>
      <c r="CV33" s="126"/>
      <c r="CW33" s="126"/>
      <c r="CX33" s="126"/>
      <c r="CY33" s="126"/>
      <c r="CZ33" s="126"/>
      <c r="DA33" s="126"/>
      <c r="DB33" s="126"/>
      <c r="DC33" s="126"/>
      <c r="DD33" s="126"/>
      <c r="DE33" s="126"/>
      <c r="DF33" s="126"/>
      <c r="DG33" s="126"/>
      <c r="DH33" s="126"/>
      <c r="DI33" s="126"/>
      <c r="DJ33" s="126"/>
      <c r="DK33" s="126"/>
      <c r="DL33" s="126"/>
      <c r="DM33" s="126"/>
      <c r="DN33" s="126"/>
      <c r="DO33" s="126"/>
      <c r="DP33" s="126"/>
      <c r="DQ33" s="126"/>
      <c r="DR33" s="126"/>
      <c r="DS33" s="126"/>
      <c r="DT33" s="126"/>
      <c r="DU33" s="126"/>
      <c r="DV33" s="126"/>
      <c r="DW33" s="126"/>
      <c r="DX33" s="126"/>
      <c r="DY33" s="126"/>
      <c r="DZ33" s="126"/>
      <c r="EA33" s="126"/>
      <c r="EB33" s="126"/>
      <c r="EC33" s="126"/>
      <c r="ED33" s="126"/>
      <c r="EE33" s="126"/>
      <c r="EF33" s="126"/>
      <c r="EG33" s="126"/>
      <c r="EH33" s="126"/>
      <c r="EI33" s="126"/>
      <c r="EJ33" s="126"/>
      <c r="EK33" s="126"/>
      <c r="EL33" s="126"/>
      <c r="EM33" s="126"/>
      <c r="EN33" s="126"/>
      <c r="EO33" s="126"/>
      <c r="EP33" s="126"/>
      <c r="EQ33" s="126"/>
      <c r="ER33" s="126"/>
      <c r="ES33" s="126"/>
      <c r="ET33" s="126"/>
      <c r="EU33" s="126"/>
      <c r="EV33" s="126"/>
      <c r="EW33" s="126"/>
      <c r="EX33" s="126"/>
      <c r="EY33" s="126"/>
      <c r="EZ33" s="126"/>
      <c r="FA33" s="126"/>
      <c r="FB33" s="126"/>
      <c r="FC33" s="126"/>
      <c r="FD33" s="126"/>
      <c r="FE33" s="126"/>
      <c r="FF33" s="126"/>
      <c r="FG33" s="126"/>
      <c r="FH33" s="126"/>
      <c r="FI33" s="126"/>
      <c r="FJ33" s="126"/>
      <c r="FK33" s="126"/>
      <c r="FL33" s="126"/>
      <c r="FM33" s="126"/>
      <c r="FN33" s="126"/>
      <c r="FO33" s="126"/>
      <c r="FP33" s="126"/>
      <c r="FQ33" s="126"/>
      <c r="FR33" s="126"/>
      <c r="FS33" s="126"/>
      <c r="FT33" s="126"/>
      <c r="FU33" s="126"/>
      <c r="FV33" s="126"/>
      <c r="FW33" s="126"/>
      <c r="FX33" s="126"/>
      <c r="FY33" s="126"/>
      <c r="FZ33" s="126"/>
      <c r="GA33" s="126"/>
      <c r="GB33" s="126"/>
      <c r="GC33" s="126"/>
      <c r="GD33" s="126"/>
      <c r="GE33" s="126"/>
      <c r="GF33" s="126"/>
      <c r="GG33" s="126"/>
      <c r="GH33" s="126"/>
      <c r="GI33" s="126"/>
      <c r="GJ33" s="126"/>
      <c r="GK33" s="126"/>
      <c r="GL33" s="126"/>
      <c r="GM33" s="126"/>
      <c r="GN33" s="126"/>
      <c r="GO33" s="126"/>
      <c r="GP33" s="126"/>
      <c r="GQ33" s="126"/>
      <c r="GR33" s="126"/>
      <c r="GS33" s="126"/>
      <c r="GT33" s="126"/>
      <c r="GU33" s="126"/>
      <c r="GV33" s="126"/>
      <c r="GW33" s="126"/>
      <c r="GX33" s="126"/>
      <c r="GY33" s="126"/>
      <c r="GZ33" s="126"/>
      <c r="HA33" s="126"/>
      <c r="HB33" s="126"/>
      <c r="HC33" s="126"/>
      <c r="HD33" s="126"/>
      <c r="HE33" s="126"/>
      <c r="HF33" s="126"/>
      <c r="HG33" s="126"/>
      <c r="HH33" s="126"/>
      <c r="HI33" s="126"/>
      <c r="HJ33" s="126"/>
      <c r="HK33" s="126"/>
      <c r="HL33" s="126"/>
      <c r="HM33" s="126"/>
      <c r="HN33" s="126"/>
      <c r="HO33" s="126"/>
      <c r="HP33" s="126"/>
      <c r="HQ33" s="126"/>
      <c r="HR33" s="126"/>
      <c r="HS33" s="126"/>
      <c r="HT33" s="126"/>
      <c r="HU33" s="126"/>
      <c r="HV33" s="126"/>
      <c r="HW33" s="126"/>
      <c r="HX33" s="126"/>
      <c r="HY33" s="126"/>
      <c r="HZ33" s="126"/>
      <c r="IA33" s="126"/>
      <c r="IB33" s="126"/>
      <c r="IC33" s="126"/>
      <c r="ID33" s="126"/>
      <c r="IE33" s="126"/>
      <c r="IF33" s="126"/>
      <c r="IG33" s="126"/>
      <c r="IH33" s="126"/>
      <c r="II33" s="126"/>
      <c r="IJ33" s="126"/>
      <c r="IK33" s="126"/>
      <c r="IL33" s="126"/>
      <c r="IM33" s="126"/>
      <c r="IN33" s="126"/>
      <c r="IO33" s="126"/>
      <c r="IP33" s="126"/>
      <c r="IQ33" s="126"/>
      <c r="IR33" s="126"/>
      <c r="IS33" s="126"/>
      <c r="IT33" s="126"/>
    </row>
    <row r="34" spans="1:254" ht="17.25" customHeight="1">
      <c r="A34" s="141"/>
      <c r="B34" s="135"/>
      <c r="C34" s="135"/>
      <c r="D34" s="149"/>
      <c r="E34" s="140" t="s">
        <v>156</v>
      </c>
      <c r="F34" s="151">
        <v>39</v>
      </c>
      <c r="G34" s="151">
        <v>41</v>
      </c>
      <c r="H34" s="149">
        <f t="shared" si="2"/>
        <v>2</v>
      </c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6"/>
      <c r="BC34" s="126"/>
      <c r="BD34" s="126"/>
      <c r="BE34" s="126"/>
      <c r="BF34" s="126"/>
      <c r="BG34" s="126"/>
      <c r="BH34" s="126"/>
      <c r="BI34" s="126"/>
      <c r="BJ34" s="126"/>
      <c r="BK34" s="126"/>
      <c r="BL34" s="126"/>
      <c r="BM34" s="126"/>
      <c r="BN34" s="126"/>
      <c r="BO34" s="126"/>
      <c r="BP34" s="126"/>
      <c r="BQ34" s="126"/>
      <c r="BR34" s="126"/>
      <c r="BS34" s="126"/>
      <c r="BT34" s="126"/>
      <c r="BU34" s="126"/>
      <c r="BV34" s="126"/>
      <c r="BW34" s="126"/>
      <c r="BX34" s="126"/>
      <c r="BY34" s="126"/>
      <c r="BZ34" s="126"/>
      <c r="CA34" s="126"/>
      <c r="CB34" s="126"/>
      <c r="CC34" s="126"/>
      <c r="CD34" s="126"/>
      <c r="CE34" s="126"/>
      <c r="CF34" s="126"/>
      <c r="CG34" s="126"/>
      <c r="CH34" s="126"/>
      <c r="CI34" s="126"/>
      <c r="CJ34" s="126"/>
      <c r="CK34" s="126"/>
      <c r="CL34" s="126"/>
      <c r="CM34" s="126"/>
      <c r="CN34" s="126"/>
      <c r="CO34" s="126"/>
      <c r="CP34" s="126"/>
      <c r="CQ34" s="126"/>
      <c r="CR34" s="126"/>
      <c r="CS34" s="126"/>
      <c r="CT34" s="126"/>
      <c r="CU34" s="126"/>
      <c r="CV34" s="126"/>
      <c r="CW34" s="126"/>
      <c r="CX34" s="126"/>
      <c r="CY34" s="126"/>
      <c r="CZ34" s="126"/>
      <c r="DA34" s="126"/>
      <c r="DB34" s="126"/>
      <c r="DC34" s="126"/>
      <c r="DD34" s="126"/>
      <c r="DE34" s="126"/>
      <c r="DF34" s="126"/>
      <c r="DG34" s="126"/>
      <c r="DH34" s="126"/>
      <c r="DI34" s="126"/>
      <c r="DJ34" s="126"/>
      <c r="DK34" s="126"/>
      <c r="DL34" s="126"/>
      <c r="DM34" s="126"/>
      <c r="DN34" s="126"/>
      <c r="DO34" s="126"/>
      <c r="DP34" s="126"/>
      <c r="DQ34" s="126"/>
      <c r="DR34" s="126"/>
      <c r="DS34" s="126"/>
      <c r="DT34" s="126"/>
      <c r="DU34" s="126"/>
      <c r="DV34" s="126"/>
      <c r="DW34" s="126"/>
      <c r="DX34" s="126"/>
      <c r="DY34" s="126"/>
      <c r="DZ34" s="126"/>
      <c r="EA34" s="126"/>
      <c r="EB34" s="126"/>
      <c r="EC34" s="126"/>
      <c r="ED34" s="126"/>
      <c r="EE34" s="126"/>
      <c r="EF34" s="126"/>
      <c r="EG34" s="126"/>
      <c r="EH34" s="126"/>
      <c r="EI34" s="126"/>
      <c r="EJ34" s="126"/>
      <c r="EK34" s="126"/>
      <c r="EL34" s="126"/>
      <c r="EM34" s="126"/>
      <c r="EN34" s="126"/>
      <c r="EO34" s="126"/>
      <c r="EP34" s="126"/>
      <c r="EQ34" s="126"/>
      <c r="ER34" s="126"/>
      <c r="ES34" s="126"/>
      <c r="ET34" s="126"/>
      <c r="EU34" s="126"/>
      <c r="EV34" s="126"/>
      <c r="EW34" s="126"/>
      <c r="EX34" s="126"/>
      <c r="EY34" s="126"/>
      <c r="EZ34" s="126"/>
      <c r="FA34" s="126"/>
      <c r="FB34" s="126"/>
      <c r="FC34" s="126"/>
      <c r="FD34" s="126"/>
      <c r="FE34" s="126"/>
      <c r="FF34" s="126"/>
      <c r="FG34" s="126"/>
      <c r="FH34" s="126"/>
      <c r="FI34" s="126"/>
      <c r="FJ34" s="126"/>
      <c r="FK34" s="126"/>
      <c r="FL34" s="126"/>
      <c r="FM34" s="126"/>
      <c r="FN34" s="126"/>
      <c r="FO34" s="126"/>
      <c r="FP34" s="126"/>
      <c r="FQ34" s="126"/>
      <c r="FR34" s="126"/>
      <c r="FS34" s="126"/>
      <c r="FT34" s="126"/>
      <c r="FU34" s="126"/>
      <c r="FV34" s="126"/>
      <c r="FW34" s="126"/>
      <c r="FX34" s="126"/>
      <c r="FY34" s="126"/>
      <c r="FZ34" s="126"/>
      <c r="GA34" s="126"/>
      <c r="GB34" s="126"/>
      <c r="GC34" s="126"/>
      <c r="GD34" s="126"/>
      <c r="GE34" s="126"/>
      <c r="GF34" s="126"/>
      <c r="GG34" s="126"/>
      <c r="GH34" s="126"/>
      <c r="GI34" s="126"/>
      <c r="GJ34" s="126"/>
      <c r="GK34" s="126"/>
      <c r="GL34" s="126"/>
      <c r="GM34" s="126"/>
      <c r="GN34" s="126"/>
      <c r="GO34" s="126"/>
      <c r="GP34" s="126"/>
      <c r="GQ34" s="126"/>
      <c r="GR34" s="126"/>
      <c r="GS34" s="126"/>
      <c r="GT34" s="126"/>
      <c r="GU34" s="126"/>
      <c r="GV34" s="126"/>
      <c r="GW34" s="126"/>
      <c r="GX34" s="126"/>
      <c r="GY34" s="126"/>
      <c r="GZ34" s="126"/>
      <c r="HA34" s="126"/>
      <c r="HB34" s="126"/>
      <c r="HC34" s="126"/>
      <c r="HD34" s="126"/>
      <c r="HE34" s="126"/>
      <c r="HF34" s="126"/>
      <c r="HG34" s="126"/>
      <c r="HH34" s="126"/>
      <c r="HI34" s="126"/>
      <c r="HJ34" s="126"/>
      <c r="HK34" s="126"/>
      <c r="HL34" s="126"/>
      <c r="HM34" s="126"/>
      <c r="HN34" s="126"/>
      <c r="HO34" s="126"/>
      <c r="HP34" s="126"/>
      <c r="HQ34" s="126"/>
      <c r="HR34" s="126"/>
      <c r="HS34" s="126"/>
      <c r="HT34" s="126"/>
      <c r="HU34" s="126"/>
      <c r="HV34" s="126"/>
      <c r="HW34" s="126"/>
      <c r="HX34" s="126"/>
      <c r="HY34" s="126"/>
      <c r="HZ34" s="126"/>
      <c r="IA34" s="126"/>
      <c r="IB34" s="126"/>
      <c r="IC34" s="126"/>
      <c r="ID34" s="126"/>
      <c r="IE34" s="126"/>
      <c r="IF34" s="126"/>
      <c r="IG34" s="126"/>
      <c r="IH34" s="126"/>
      <c r="II34" s="126"/>
      <c r="IJ34" s="126"/>
      <c r="IK34" s="126"/>
      <c r="IL34" s="126"/>
      <c r="IM34" s="126"/>
      <c r="IN34" s="126"/>
      <c r="IO34" s="126"/>
      <c r="IP34" s="126"/>
      <c r="IQ34" s="126"/>
      <c r="IR34" s="126"/>
      <c r="IS34" s="126"/>
      <c r="IT34" s="126"/>
    </row>
    <row r="35" spans="1:254" ht="17.25" customHeight="1">
      <c r="A35" s="140" t="s">
        <v>155</v>
      </c>
      <c r="B35" s="135">
        <v>39</v>
      </c>
      <c r="C35" s="135">
        <v>41</v>
      </c>
      <c r="D35" s="149">
        <f>C35-B35</f>
        <v>2</v>
      </c>
      <c r="E35" s="140" t="s">
        <v>158</v>
      </c>
      <c r="F35" s="145">
        <v>288</v>
      </c>
      <c r="G35" s="145">
        <v>346</v>
      </c>
      <c r="H35" s="149">
        <f t="shared" si="2"/>
        <v>58</v>
      </c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  <c r="BR35" s="127"/>
      <c r="BS35" s="127"/>
      <c r="BT35" s="127"/>
      <c r="BU35" s="127"/>
      <c r="BV35" s="127"/>
      <c r="BW35" s="127"/>
      <c r="BX35" s="127"/>
      <c r="BY35" s="127"/>
      <c r="BZ35" s="127"/>
      <c r="CA35" s="127"/>
      <c r="CB35" s="127"/>
      <c r="CC35" s="127"/>
      <c r="CD35" s="127"/>
      <c r="CE35" s="127"/>
      <c r="CF35" s="127"/>
      <c r="CG35" s="127"/>
      <c r="CH35" s="127"/>
      <c r="CI35" s="127"/>
      <c r="CJ35" s="127"/>
      <c r="CK35" s="127"/>
      <c r="CL35" s="127"/>
      <c r="CM35" s="127"/>
      <c r="CN35" s="127"/>
      <c r="CO35" s="127"/>
      <c r="CP35" s="127"/>
      <c r="CQ35" s="127"/>
      <c r="CR35" s="127"/>
      <c r="CS35" s="127"/>
      <c r="CT35" s="127"/>
      <c r="CU35" s="127"/>
      <c r="CV35" s="127"/>
      <c r="CW35" s="127"/>
      <c r="CX35" s="127"/>
      <c r="CY35" s="127"/>
      <c r="CZ35" s="127"/>
      <c r="DA35" s="127"/>
      <c r="DB35" s="127"/>
      <c r="DC35" s="127"/>
      <c r="DD35" s="127"/>
      <c r="DE35" s="127"/>
      <c r="DF35" s="127"/>
      <c r="DG35" s="127"/>
      <c r="DH35" s="127"/>
      <c r="DI35" s="127"/>
      <c r="DJ35" s="127"/>
      <c r="DK35" s="127"/>
      <c r="DL35" s="127"/>
      <c r="DM35" s="127"/>
      <c r="DN35" s="127"/>
      <c r="DO35" s="127"/>
      <c r="DP35" s="127"/>
      <c r="DQ35" s="127"/>
      <c r="DR35" s="127"/>
      <c r="DS35" s="127"/>
      <c r="DT35" s="127"/>
      <c r="DU35" s="127"/>
      <c r="DV35" s="127"/>
      <c r="DW35" s="127"/>
      <c r="DX35" s="127"/>
      <c r="DY35" s="127"/>
      <c r="DZ35" s="127"/>
      <c r="EA35" s="127"/>
      <c r="EB35" s="127"/>
      <c r="EC35" s="127"/>
      <c r="ED35" s="127"/>
      <c r="EE35" s="127"/>
      <c r="EF35" s="127"/>
      <c r="EG35" s="127"/>
      <c r="EH35" s="127"/>
      <c r="EI35" s="127"/>
      <c r="EJ35" s="127"/>
      <c r="EK35" s="127"/>
      <c r="EL35" s="127"/>
      <c r="EM35" s="127"/>
      <c r="EN35" s="127"/>
      <c r="EO35" s="127"/>
      <c r="EP35" s="127"/>
      <c r="EQ35" s="127"/>
      <c r="ER35" s="127"/>
      <c r="ES35" s="127"/>
      <c r="ET35" s="127"/>
      <c r="EU35" s="127"/>
      <c r="EV35" s="127"/>
      <c r="EW35" s="127"/>
      <c r="EX35" s="127"/>
      <c r="EY35" s="127"/>
      <c r="EZ35" s="127"/>
      <c r="FA35" s="127"/>
      <c r="FB35" s="127"/>
      <c r="FC35" s="127"/>
      <c r="FD35" s="127"/>
      <c r="FE35" s="127"/>
      <c r="FF35" s="127"/>
      <c r="FG35" s="127"/>
      <c r="FH35" s="127"/>
      <c r="FI35" s="127"/>
      <c r="FJ35" s="127"/>
      <c r="FK35" s="127"/>
      <c r="FL35" s="127"/>
      <c r="FM35" s="127"/>
      <c r="FN35" s="127"/>
      <c r="FO35" s="127"/>
      <c r="FP35" s="127"/>
      <c r="FQ35" s="127"/>
      <c r="FR35" s="127"/>
      <c r="FS35" s="127"/>
      <c r="FT35" s="127"/>
      <c r="FU35" s="127"/>
      <c r="FV35" s="127"/>
      <c r="FW35" s="127"/>
      <c r="FX35" s="127"/>
      <c r="FY35" s="127"/>
      <c r="FZ35" s="127"/>
      <c r="GA35" s="127"/>
      <c r="GB35" s="127"/>
      <c r="GC35" s="127"/>
      <c r="GD35" s="127"/>
      <c r="GE35" s="127"/>
      <c r="GF35" s="127"/>
      <c r="GG35" s="127"/>
      <c r="GH35" s="127"/>
      <c r="GI35" s="127"/>
      <c r="GJ35" s="127"/>
      <c r="GK35" s="127"/>
      <c r="GL35" s="127"/>
      <c r="GM35" s="127"/>
      <c r="GN35" s="127"/>
      <c r="GO35" s="127"/>
      <c r="GP35" s="127"/>
      <c r="GQ35" s="127"/>
      <c r="GR35" s="127"/>
      <c r="GS35" s="127"/>
      <c r="GT35" s="127"/>
      <c r="GU35" s="127"/>
      <c r="GV35" s="127"/>
      <c r="GW35" s="127"/>
      <c r="GX35" s="127"/>
      <c r="GY35" s="127"/>
      <c r="GZ35" s="127"/>
      <c r="HA35" s="127"/>
      <c r="HB35" s="127"/>
      <c r="HC35" s="127"/>
      <c r="HD35" s="127"/>
      <c r="HE35" s="127"/>
      <c r="HF35" s="127"/>
      <c r="HG35" s="127"/>
      <c r="HH35" s="127"/>
      <c r="HI35" s="127"/>
      <c r="HJ35" s="127"/>
      <c r="HK35" s="127"/>
      <c r="HL35" s="127"/>
      <c r="HM35" s="127"/>
      <c r="HN35" s="127"/>
      <c r="HO35" s="127"/>
      <c r="HP35" s="127"/>
      <c r="HQ35" s="127"/>
      <c r="HR35" s="127"/>
      <c r="HS35" s="127"/>
      <c r="HT35" s="127"/>
      <c r="HU35" s="127"/>
      <c r="HV35" s="127"/>
      <c r="HW35" s="127"/>
      <c r="HX35" s="127"/>
      <c r="HY35" s="127"/>
      <c r="HZ35" s="127"/>
      <c r="IA35" s="127"/>
      <c r="IB35" s="127"/>
      <c r="IC35" s="127"/>
      <c r="ID35" s="127"/>
      <c r="IE35" s="127"/>
      <c r="IF35" s="127"/>
      <c r="IG35" s="127"/>
      <c r="IH35" s="127"/>
      <c r="II35" s="127"/>
      <c r="IJ35" s="127"/>
      <c r="IK35" s="127"/>
      <c r="IL35" s="127"/>
      <c r="IM35" s="127"/>
      <c r="IN35" s="127"/>
      <c r="IO35" s="127"/>
      <c r="IP35" s="127"/>
      <c r="IQ35" s="127"/>
      <c r="IR35" s="127"/>
      <c r="IS35" s="127"/>
      <c r="IT35" s="127"/>
    </row>
    <row r="36" spans="1:254" ht="17.25" customHeight="1">
      <c r="A36" s="141" t="s">
        <v>157</v>
      </c>
      <c r="B36" s="135">
        <v>288</v>
      </c>
      <c r="C36" s="135">
        <v>346</v>
      </c>
      <c r="D36" s="149">
        <f>C36-B36</f>
        <v>58</v>
      </c>
      <c r="E36" s="141" t="s">
        <v>159</v>
      </c>
      <c r="F36" s="146">
        <v>1296</v>
      </c>
      <c r="G36" s="146">
        <v>98</v>
      </c>
      <c r="H36" s="149">
        <f t="shared" si="2"/>
        <v>-1198</v>
      </c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6"/>
      <c r="BB36" s="126"/>
      <c r="BC36" s="126"/>
      <c r="BD36" s="126"/>
      <c r="BE36" s="126"/>
      <c r="BF36" s="126"/>
      <c r="BG36" s="126"/>
      <c r="BH36" s="126"/>
      <c r="BI36" s="126"/>
      <c r="BJ36" s="126"/>
      <c r="BK36" s="126"/>
      <c r="BL36" s="126"/>
      <c r="BM36" s="126"/>
      <c r="BN36" s="126"/>
      <c r="BO36" s="126"/>
      <c r="BP36" s="126"/>
      <c r="BQ36" s="126"/>
      <c r="BR36" s="126"/>
      <c r="BS36" s="126"/>
      <c r="BT36" s="126"/>
      <c r="BU36" s="126"/>
      <c r="BV36" s="126"/>
      <c r="BW36" s="126"/>
      <c r="BX36" s="126"/>
      <c r="BY36" s="126"/>
      <c r="BZ36" s="126"/>
      <c r="CA36" s="126"/>
      <c r="CB36" s="126"/>
      <c r="CC36" s="126"/>
      <c r="CD36" s="126"/>
      <c r="CE36" s="126"/>
      <c r="CF36" s="126"/>
      <c r="CG36" s="126"/>
      <c r="CH36" s="126"/>
      <c r="CI36" s="126"/>
      <c r="CJ36" s="126"/>
      <c r="CK36" s="126"/>
      <c r="CL36" s="126"/>
      <c r="CM36" s="126"/>
      <c r="CN36" s="126"/>
      <c r="CO36" s="126"/>
      <c r="CP36" s="126"/>
      <c r="CQ36" s="126"/>
      <c r="CR36" s="126"/>
      <c r="CS36" s="126"/>
      <c r="CT36" s="126"/>
      <c r="CU36" s="126"/>
      <c r="CV36" s="126"/>
      <c r="CW36" s="126"/>
      <c r="CX36" s="126"/>
      <c r="CY36" s="126"/>
      <c r="CZ36" s="126"/>
      <c r="DA36" s="126"/>
      <c r="DB36" s="126"/>
      <c r="DC36" s="126"/>
      <c r="DD36" s="126"/>
      <c r="DE36" s="126"/>
      <c r="DF36" s="126"/>
      <c r="DG36" s="126"/>
      <c r="DH36" s="126"/>
      <c r="DI36" s="126"/>
      <c r="DJ36" s="126"/>
      <c r="DK36" s="126"/>
      <c r="DL36" s="126"/>
      <c r="DM36" s="126"/>
      <c r="DN36" s="126"/>
      <c r="DO36" s="126"/>
      <c r="DP36" s="126"/>
      <c r="DQ36" s="126"/>
      <c r="DR36" s="126"/>
      <c r="DS36" s="126"/>
      <c r="DT36" s="126"/>
      <c r="DU36" s="126"/>
      <c r="DV36" s="126"/>
      <c r="DW36" s="126"/>
      <c r="DX36" s="126"/>
      <c r="DY36" s="126"/>
      <c r="DZ36" s="126"/>
      <c r="EA36" s="126"/>
      <c r="EB36" s="126"/>
      <c r="EC36" s="126"/>
      <c r="ED36" s="126"/>
      <c r="EE36" s="126"/>
      <c r="EF36" s="126"/>
      <c r="EG36" s="126"/>
      <c r="EH36" s="126"/>
      <c r="EI36" s="126"/>
      <c r="EJ36" s="126"/>
      <c r="EK36" s="126"/>
      <c r="EL36" s="126"/>
      <c r="EM36" s="126"/>
      <c r="EN36" s="126"/>
      <c r="EO36" s="126"/>
      <c r="EP36" s="126"/>
      <c r="EQ36" s="126"/>
      <c r="ER36" s="126"/>
      <c r="ES36" s="126"/>
      <c r="ET36" s="126"/>
      <c r="EU36" s="126"/>
      <c r="EV36" s="126"/>
      <c r="EW36" s="126"/>
      <c r="EX36" s="126"/>
      <c r="EY36" s="126"/>
      <c r="EZ36" s="126"/>
      <c r="FA36" s="126"/>
      <c r="FB36" s="126"/>
      <c r="FC36" s="126"/>
      <c r="FD36" s="126"/>
      <c r="FE36" s="126"/>
      <c r="FF36" s="126"/>
      <c r="FG36" s="126"/>
      <c r="FH36" s="126"/>
      <c r="FI36" s="126"/>
      <c r="FJ36" s="126"/>
      <c r="FK36" s="126"/>
      <c r="FL36" s="126"/>
      <c r="FM36" s="126"/>
      <c r="FN36" s="126"/>
      <c r="FO36" s="126"/>
      <c r="FP36" s="126"/>
      <c r="FQ36" s="126"/>
      <c r="FR36" s="126"/>
      <c r="FS36" s="126"/>
      <c r="FT36" s="126"/>
      <c r="FU36" s="126"/>
      <c r="FV36" s="126"/>
      <c r="FW36" s="126"/>
      <c r="FX36" s="126"/>
      <c r="FY36" s="126"/>
      <c r="FZ36" s="126"/>
      <c r="GA36" s="126"/>
      <c r="GB36" s="126"/>
      <c r="GC36" s="126"/>
      <c r="GD36" s="126"/>
      <c r="GE36" s="126"/>
      <c r="GF36" s="126"/>
      <c r="GG36" s="126"/>
      <c r="GH36" s="126"/>
      <c r="GI36" s="126"/>
      <c r="GJ36" s="126"/>
      <c r="GK36" s="126"/>
      <c r="GL36" s="126"/>
      <c r="GM36" s="126"/>
      <c r="GN36" s="126"/>
      <c r="GO36" s="126"/>
      <c r="GP36" s="126"/>
      <c r="GQ36" s="126"/>
      <c r="GR36" s="126"/>
      <c r="GS36" s="126"/>
      <c r="GT36" s="126"/>
      <c r="GU36" s="126"/>
      <c r="GV36" s="126"/>
      <c r="GW36" s="126"/>
      <c r="GX36" s="126"/>
      <c r="GY36" s="126"/>
      <c r="GZ36" s="126"/>
      <c r="HA36" s="126"/>
      <c r="HB36" s="126"/>
      <c r="HC36" s="126"/>
      <c r="HD36" s="126"/>
      <c r="HE36" s="126"/>
      <c r="HF36" s="126"/>
      <c r="HG36" s="126"/>
      <c r="HH36" s="126"/>
      <c r="HI36" s="126"/>
      <c r="HJ36" s="126"/>
      <c r="HK36" s="126"/>
      <c r="HL36" s="126"/>
      <c r="HM36" s="126"/>
      <c r="HN36" s="126"/>
      <c r="HO36" s="126"/>
      <c r="HP36" s="126"/>
      <c r="HQ36" s="126"/>
      <c r="HR36" s="126"/>
      <c r="HS36" s="126"/>
      <c r="HT36" s="126"/>
      <c r="HU36" s="126"/>
      <c r="HV36" s="126"/>
      <c r="HW36" s="126"/>
      <c r="HX36" s="126"/>
      <c r="HY36" s="126"/>
      <c r="HZ36" s="126"/>
      <c r="IA36" s="126"/>
      <c r="IB36" s="126"/>
      <c r="IC36" s="126"/>
      <c r="ID36" s="126"/>
      <c r="IE36" s="126"/>
      <c r="IF36" s="126"/>
      <c r="IG36" s="126"/>
      <c r="IH36" s="126"/>
      <c r="II36" s="126"/>
      <c r="IJ36" s="126"/>
      <c r="IK36" s="126"/>
      <c r="IL36" s="126"/>
      <c r="IM36" s="126"/>
      <c r="IN36" s="126"/>
      <c r="IO36" s="126"/>
      <c r="IP36" s="126"/>
      <c r="IQ36" s="126"/>
      <c r="IR36" s="126"/>
      <c r="IS36" s="126"/>
      <c r="IT36" s="126"/>
    </row>
    <row r="37" spans="1:254" ht="17.25" customHeight="1">
      <c r="A37" s="141" t="s">
        <v>159</v>
      </c>
      <c r="B37" s="136">
        <v>1296</v>
      </c>
      <c r="C37" s="136">
        <v>1740</v>
      </c>
      <c r="D37" s="149">
        <f>C37-B37</f>
        <v>444</v>
      </c>
      <c r="E37" s="141"/>
      <c r="F37" s="145"/>
      <c r="G37" s="145"/>
      <c r="H37" s="149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6"/>
      <c r="BO37" s="126"/>
      <c r="BP37" s="126"/>
      <c r="BQ37" s="126"/>
      <c r="BR37" s="126"/>
      <c r="BS37" s="126"/>
      <c r="BT37" s="126"/>
      <c r="BU37" s="126"/>
      <c r="BV37" s="126"/>
      <c r="BW37" s="126"/>
      <c r="BX37" s="126"/>
      <c r="BY37" s="126"/>
      <c r="BZ37" s="126"/>
      <c r="CA37" s="126"/>
      <c r="CB37" s="126"/>
      <c r="CC37" s="126"/>
      <c r="CD37" s="126"/>
      <c r="CE37" s="126"/>
      <c r="CF37" s="126"/>
      <c r="CG37" s="126"/>
      <c r="CH37" s="126"/>
      <c r="CI37" s="126"/>
      <c r="CJ37" s="126"/>
      <c r="CK37" s="126"/>
      <c r="CL37" s="126"/>
      <c r="CM37" s="126"/>
      <c r="CN37" s="126"/>
      <c r="CO37" s="126"/>
      <c r="CP37" s="126"/>
      <c r="CQ37" s="126"/>
      <c r="CR37" s="126"/>
      <c r="CS37" s="126"/>
      <c r="CT37" s="126"/>
      <c r="CU37" s="126"/>
      <c r="CV37" s="126"/>
      <c r="CW37" s="126"/>
      <c r="CX37" s="126"/>
      <c r="CY37" s="126"/>
      <c r="CZ37" s="126"/>
      <c r="DA37" s="126"/>
      <c r="DB37" s="126"/>
      <c r="DC37" s="126"/>
      <c r="DD37" s="126"/>
      <c r="DE37" s="126"/>
      <c r="DF37" s="126"/>
      <c r="DG37" s="126"/>
      <c r="DH37" s="126"/>
      <c r="DI37" s="126"/>
      <c r="DJ37" s="126"/>
      <c r="DK37" s="126"/>
      <c r="DL37" s="126"/>
      <c r="DM37" s="126"/>
      <c r="DN37" s="126"/>
      <c r="DO37" s="126"/>
      <c r="DP37" s="126"/>
      <c r="DQ37" s="126"/>
      <c r="DR37" s="126"/>
      <c r="DS37" s="126"/>
      <c r="DT37" s="126"/>
      <c r="DU37" s="126"/>
      <c r="DV37" s="126"/>
      <c r="DW37" s="126"/>
      <c r="DX37" s="126"/>
      <c r="DY37" s="126"/>
      <c r="DZ37" s="126"/>
      <c r="EA37" s="126"/>
      <c r="EB37" s="126"/>
      <c r="EC37" s="126"/>
      <c r="ED37" s="126"/>
      <c r="EE37" s="126"/>
      <c r="EF37" s="126"/>
      <c r="EG37" s="126"/>
      <c r="EH37" s="126"/>
      <c r="EI37" s="126"/>
      <c r="EJ37" s="126"/>
      <c r="EK37" s="126"/>
      <c r="EL37" s="126"/>
      <c r="EM37" s="126"/>
      <c r="EN37" s="126"/>
      <c r="EO37" s="126"/>
      <c r="EP37" s="126"/>
      <c r="EQ37" s="126"/>
      <c r="ER37" s="126"/>
      <c r="ES37" s="126"/>
      <c r="ET37" s="126"/>
      <c r="EU37" s="126"/>
      <c r="EV37" s="126"/>
      <c r="EW37" s="126"/>
      <c r="EX37" s="126"/>
      <c r="EY37" s="126"/>
      <c r="EZ37" s="126"/>
      <c r="FA37" s="126"/>
      <c r="FB37" s="126"/>
      <c r="FC37" s="126"/>
      <c r="FD37" s="126"/>
      <c r="FE37" s="126"/>
      <c r="FF37" s="126"/>
      <c r="FG37" s="126"/>
      <c r="FH37" s="126"/>
      <c r="FI37" s="126"/>
      <c r="FJ37" s="126"/>
      <c r="FK37" s="126"/>
      <c r="FL37" s="126"/>
      <c r="FM37" s="126"/>
      <c r="FN37" s="126"/>
      <c r="FO37" s="126"/>
      <c r="FP37" s="126"/>
      <c r="FQ37" s="126"/>
      <c r="FR37" s="126"/>
      <c r="FS37" s="126"/>
      <c r="FT37" s="126"/>
      <c r="FU37" s="126"/>
      <c r="FV37" s="126"/>
      <c r="FW37" s="126"/>
      <c r="FX37" s="126"/>
      <c r="FY37" s="126"/>
      <c r="FZ37" s="126"/>
      <c r="GA37" s="126"/>
      <c r="GB37" s="126"/>
      <c r="GC37" s="126"/>
      <c r="GD37" s="126"/>
      <c r="GE37" s="126"/>
      <c r="GF37" s="126"/>
      <c r="GG37" s="126"/>
      <c r="GH37" s="126"/>
      <c r="GI37" s="126"/>
      <c r="GJ37" s="126"/>
      <c r="GK37" s="126"/>
      <c r="GL37" s="126"/>
      <c r="GM37" s="126"/>
      <c r="GN37" s="126"/>
      <c r="GO37" s="126"/>
      <c r="GP37" s="126"/>
      <c r="GQ37" s="126"/>
      <c r="GR37" s="126"/>
      <c r="GS37" s="126"/>
      <c r="GT37" s="126"/>
      <c r="GU37" s="126"/>
      <c r="GV37" s="126"/>
      <c r="GW37" s="126"/>
      <c r="GX37" s="126"/>
      <c r="GY37" s="126"/>
      <c r="GZ37" s="126"/>
      <c r="HA37" s="126"/>
      <c r="HB37" s="126"/>
      <c r="HC37" s="126"/>
      <c r="HD37" s="126"/>
      <c r="HE37" s="126"/>
      <c r="HF37" s="126"/>
      <c r="HG37" s="126"/>
      <c r="HH37" s="126"/>
      <c r="HI37" s="126"/>
      <c r="HJ37" s="126"/>
      <c r="HK37" s="126"/>
      <c r="HL37" s="126"/>
      <c r="HM37" s="126"/>
      <c r="HN37" s="126"/>
      <c r="HO37" s="126"/>
      <c r="HP37" s="126"/>
      <c r="HQ37" s="126"/>
      <c r="HR37" s="126"/>
      <c r="HS37" s="126"/>
      <c r="HT37" s="126"/>
      <c r="HU37" s="126"/>
      <c r="HV37" s="126"/>
      <c r="HW37" s="126"/>
      <c r="HX37" s="126"/>
      <c r="HY37" s="126"/>
      <c r="HZ37" s="126"/>
      <c r="IA37" s="126"/>
      <c r="IB37" s="126"/>
      <c r="IC37" s="126"/>
      <c r="ID37" s="126"/>
      <c r="IE37" s="126"/>
      <c r="IF37" s="126"/>
      <c r="IG37" s="126"/>
      <c r="IH37" s="126"/>
      <c r="II37" s="126"/>
      <c r="IJ37" s="126"/>
      <c r="IK37" s="126"/>
      <c r="IL37" s="126"/>
      <c r="IM37" s="126"/>
      <c r="IN37" s="126"/>
      <c r="IO37" s="126"/>
      <c r="IP37" s="126"/>
      <c r="IQ37" s="126"/>
      <c r="IR37" s="126"/>
      <c r="IS37" s="126"/>
      <c r="IT37" s="126"/>
    </row>
    <row r="38" spans="1:254" ht="17.25" customHeight="1">
      <c r="A38" s="141"/>
      <c r="B38" s="137"/>
      <c r="C38" s="137"/>
      <c r="D38" s="149"/>
      <c r="E38" s="141"/>
      <c r="F38" s="146"/>
      <c r="G38" s="146"/>
      <c r="H38" s="149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6"/>
      <c r="AN38" s="126"/>
      <c r="AO38" s="126"/>
      <c r="AP38" s="126"/>
      <c r="AQ38" s="126"/>
      <c r="AR38" s="126"/>
      <c r="AS38" s="126"/>
      <c r="AT38" s="126"/>
      <c r="AU38" s="126"/>
      <c r="AV38" s="126"/>
      <c r="AW38" s="126"/>
      <c r="AX38" s="126"/>
      <c r="AY38" s="126"/>
      <c r="AZ38" s="126"/>
      <c r="BA38" s="126"/>
      <c r="BB38" s="126"/>
      <c r="BC38" s="126"/>
      <c r="BD38" s="126"/>
      <c r="BE38" s="126"/>
      <c r="BF38" s="126"/>
      <c r="BG38" s="126"/>
      <c r="BH38" s="126"/>
      <c r="BI38" s="126"/>
      <c r="BJ38" s="126"/>
      <c r="BK38" s="126"/>
      <c r="BL38" s="126"/>
      <c r="BM38" s="126"/>
      <c r="BN38" s="126"/>
      <c r="BO38" s="126"/>
      <c r="BP38" s="126"/>
      <c r="BQ38" s="126"/>
      <c r="BR38" s="126"/>
      <c r="BS38" s="126"/>
      <c r="BT38" s="126"/>
      <c r="BU38" s="126"/>
      <c r="BV38" s="126"/>
      <c r="BW38" s="126"/>
      <c r="BX38" s="126"/>
      <c r="BY38" s="126"/>
      <c r="BZ38" s="126"/>
      <c r="CA38" s="126"/>
      <c r="CB38" s="126"/>
      <c r="CC38" s="126"/>
      <c r="CD38" s="126"/>
      <c r="CE38" s="126"/>
      <c r="CF38" s="126"/>
      <c r="CG38" s="126"/>
      <c r="CH38" s="126"/>
      <c r="CI38" s="126"/>
      <c r="CJ38" s="126"/>
      <c r="CK38" s="126"/>
      <c r="CL38" s="126"/>
      <c r="CM38" s="126"/>
      <c r="CN38" s="126"/>
      <c r="CO38" s="126"/>
      <c r="CP38" s="126"/>
      <c r="CQ38" s="126"/>
      <c r="CR38" s="126"/>
      <c r="CS38" s="126"/>
      <c r="CT38" s="126"/>
      <c r="CU38" s="126"/>
      <c r="CV38" s="126"/>
      <c r="CW38" s="126"/>
      <c r="CX38" s="126"/>
      <c r="CY38" s="126"/>
      <c r="CZ38" s="126"/>
      <c r="DA38" s="126"/>
      <c r="DB38" s="126"/>
      <c r="DC38" s="126"/>
      <c r="DD38" s="126"/>
      <c r="DE38" s="126"/>
      <c r="DF38" s="126"/>
      <c r="DG38" s="126"/>
      <c r="DH38" s="126"/>
      <c r="DI38" s="126"/>
      <c r="DJ38" s="126"/>
      <c r="DK38" s="126"/>
      <c r="DL38" s="126"/>
      <c r="DM38" s="126"/>
      <c r="DN38" s="126"/>
      <c r="DO38" s="126"/>
      <c r="DP38" s="126"/>
      <c r="DQ38" s="126"/>
      <c r="DR38" s="126"/>
      <c r="DS38" s="126"/>
      <c r="DT38" s="126"/>
      <c r="DU38" s="126"/>
      <c r="DV38" s="126"/>
      <c r="DW38" s="126"/>
      <c r="DX38" s="126"/>
      <c r="DY38" s="126"/>
      <c r="DZ38" s="126"/>
      <c r="EA38" s="126"/>
      <c r="EB38" s="126"/>
      <c r="EC38" s="126"/>
      <c r="ED38" s="126"/>
      <c r="EE38" s="126"/>
      <c r="EF38" s="126"/>
      <c r="EG38" s="126"/>
      <c r="EH38" s="126"/>
      <c r="EI38" s="126"/>
      <c r="EJ38" s="126"/>
      <c r="EK38" s="126"/>
      <c r="EL38" s="126"/>
      <c r="EM38" s="126"/>
      <c r="EN38" s="126"/>
      <c r="EO38" s="126"/>
      <c r="EP38" s="126"/>
      <c r="EQ38" s="126"/>
      <c r="ER38" s="126"/>
      <c r="ES38" s="126"/>
      <c r="ET38" s="126"/>
      <c r="EU38" s="126"/>
      <c r="EV38" s="126"/>
      <c r="EW38" s="126"/>
      <c r="EX38" s="126"/>
      <c r="EY38" s="126"/>
      <c r="EZ38" s="126"/>
      <c r="FA38" s="126"/>
      <c r="FB38" s="126"/>
      <c r="FC38" s="126"/>
      <c r="FD38" s="126"/>
      <c r="FE38" s="126"/>
      <c r="FF38" s="126"/>
      <c r="FG38" s="126"/>
      <c r="FH38" s="126"/>
      <c r="FI38" s="126"/>
      <c r="FJ38" s="126"/>
      <c r="FK38" s="126"/>
      <c r="FL38" s="126"/>
      <c r="FM38" s="126"/>
      <c r="FN38" s="126"/>
      <c r="FO38" s="126"/>
      <c r="FP38" s="126"/>
      <c r="FQ38" s="126"/>
      <c r="FR38" s="126"/>
      <c r="FS38" s="126"/>
      <c r="FT38" s="126"/>
      <c r="FU38" s="126"/>
      <c r="FV38" s="126"/>
      <c r="FW38" s="126"/>
      <c r="FX38" s="126"/>
      <c r="FY38" s="126"/>
      <c r="FZ38" s="126"/>
      <c r="GA38" s="126"/>
      <c r="GB38" s="126"/>
      <c r="GC38" s="126"/>
      <c r="GD38" s="126"/>
      <c r="GE38" s="126"/>
      <c r="GF38" s="126"/>
      <c r="GG38" s="126"/>
      <c r="GH38" s="126"/>
      <c r="GI38" s="126"/>
      <c r="GJ38" s="126"/>
      <c r="GK38" s="126"/>
      <c r="GL38" s="126"/>
      <c r="GM38" s="126"/>
      <c r="GN38" s="126"/>
      <c r="GO38" s="126"/>
      <c r="GP38" s="126"/>
      <c r="GQ38" s="126"/>
      <c r="GR38" s="126"/>
      <c r="GS38" s="126"/>
      <c r="GT38" s="126"/>
      <c r="GU38" s="126"/>
      <c r="GV38" s="126"/>
      <c r="GW38" s="126"/>
      <c r="GX38" s="126"/>
      <c r="GY38" s="126"/>
      <c r="GZ38" s="126"/>
      <c r="HA38" s="126"/>
      <c r="HB38" s="126"/>
      <c r="HC38" s="126"/>
      <c r="HD38" s="126"/>
      <c r="HE38" s="126"/>
      <c r="HF38" s="126"/>
      <c r="HG38" s="126"/>
      <c r="HH38" s="126"/>
      <c r="HI38" s="126"/>
      <c r="HJ38" s="126"/>
      <c r="HK38" s="126"/>
      <c r="HL38" s="126"/>
      <c r="HM38" s="126"/>
      <c r="HN38" s="126"/>
      <c r="HO38" s="126"/>
      <c r="HP38" s="126"/>
      <c r="HQ38" s="126"/>
      <c r="HR38" s="126"/>
      <c r="HS38" s="126"/>
      <c r="HT38" s="126"/>
      <c r="HU38" s="126"/>
      <c r="HV38" s="126"/>
      <c r="HW38" s="126"/>
      <c r="HX38" s="126"/>
      <c r="HY38" s="126"/>
      <c r="HZ38" s="126"/>
      <c r="IA38" s="126"/>
      <c r="IB38" s="126"/>
      <c r="IC38" s="126"/>
      <c r="ID38" s="126"/>
      <c r="IE38" s="126"/>
      <c r="IF38" s="126"/>
      <c r="IG38" s="126"/>
      <c r="IH38" s="126"/>
      <c r="II38" s="126"/>
      <c r="IJ38" s="126"/>
      <c r="IK38" s="126"/>
      <c r="IL38" s="126"/>
      <c r="IM38" s="126"/>
      <c r="IN38" s="126"/>
      <c r="IO38" s="126"/>
      <c r="IP38" s="126"/>
      <c r="IQ38" s="126"/>
      <c r="IR38" s="126"/>
      <c r="IS38" s="126"/>
      <c r="IT38" s="126"/>
    </row>
    <row r="39" spans="1:254" ht="17.25" customHeight="1">
      <c r="A39" s="142" t="s">
        <v>53</v>
      </c>
      <c r="B39" s="123">
        <v>26473</v>
      </c>
      <c r="C39" s="123">
        <v>30713</v>
      </c>
      <c r="D39" s="122">
        <f>C39-B39</f>
        <v>4240</v>
      </c>
      <c r="E39" s="142" t="s">
        <v>54</v>
      </c>
      <c r="F39" s="121">
        <v>21869</v>
      </c>
      <c r="G39" s="121">
        <v>23991</v>
      </c>
      <c r="H39" s="122">
        <f>G39-F39</f>
        <v>2122</v>
      </c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26"/>
      <c r="AN39" s="126"/>
      <c r="AO39" s="126"/>
      <c r="AP39" s="126"/>
      <c r="AQ39" s="126"/>
      <c r="AR39" s="126"/>
      <c r="AS39" s="126"/>
      <c r="AT39" s="126"/>
      <c r="AU39" s="126"/>
      <c r="AV39" s="126"/>
      <c r="AW39" s="126"/>
      <c r="AX39" s="126"/>
      <c r="AY39" s="126"/>
      <c r="AZ39" s="126"/>
      <c r="BA39" s="126"/>
      <c r="BB39" s="126"/>
      <c r="BC39" s="126"/>
      <c r="BD39" s="126"/>
      <c r="BE39" s="126"/>
      <c r="BF39" s="126"/>
      <c r="BG39" s="126"/>
      <c r="BH39" s="126"/>
      <c r="BI39" s="126"/>
      <c r="BJ39" s="126"/>
      <c r="BK39" s="126"/>
      <c r="BL39" s="126"/>
      <c r="BM39" s="126"/>
      <c r="BN39" s="126"/>
      <c r="BO39" s="126"/>
      <c r="BP39" s="126"/>
      <c r="BQ39" s="126"/>
      <c r="BR39" s="126"/>
      <c r="BS39" s="126"/>
      <c r="BT39" s="126"/>
      <c r="BU39" s="126"/>
      <c r="BV39" s="126"/>
      <c r="BW39" s="126"/>
      <c r="BX39" s="126"/>
      <c r="BY39" s="126"/>
      <c r="BZ39" s="126"/>
      <c r="CA39" s="126"/>
      <c r="CB39" s="126"/>
      <c r="CC39" s="126"/>
      <c r="CD39" s="126"/>
      <c r="CE39" s="126"/>
      <c r="CF39" s="126"/>
      <c r="CG39" s="126"/>
      <c r="CH39" s="126"/>
      <c r="CI39" s="126"/>
      <c r="CJ39" s="126"/>
      <c r="CK39" s="126"/>
      <c r="CL39" s="126"/>
      <c r="CM39" s="126"/>
      <c r="CN39" s="126"/>
      <c r="CO39" s="126"/>
      <c r="CP39" s="126"/>
      <c r="CQ39" s="126"/>
      <c r="CR39" s="126"/>
      <c r="CS39" s="126"/>
      <c r="CT39" s="126"/>
      <c r="CU39" s="126"/>
      <c r="CV39" s="126"/>
      <c r="CW39" s="126"/>
      <c r="CX39" s="126"/>
      <c r="CY39" s="126"/>
      <c r="CZ39" s="126"/>
      <c r="DA39" s="126"/>
      <c r="DB39" s="126"/>
      <c r="DC39" s="126"/>
      <c r="DD39" s="126"/>
      <c r="DE39" s="126"/>
      <c r="DF39" s="126"/>
      <c r="DG39" s="126"/>
      <c r="DH39" s="126"/>
      <c r="DI39" s="126"/>
      <c r="DJ39" s="126"/>
      <c r="DK39" s="126"/>
      <c r="DL39" s="126"/>
      <c r="DM39" s="126"/>
      <c r="DN39" s="126"/>
      <c r="DO39" s="126"/>
      <c r="DP39" s="126"/>
      <c r="DQ39" s="126"/>
      <c r="DR39" s="126"/>
      <c r="DS39" s="126"/>
      <c r="DT39" s="126"/>
      <c r="DU39" s="126"/>
      <c r="DV39" s="126"/>
      <c r="DW39" s="126"/>
      <c r="DX39" s="126"/>
      <c r="DY39" s="126"/>
      <c r="DZ39" s="126"/>
      <c r="EA39" s="126"/>
      <c r="EB39" s="126"/>
      <c r="EC39" s="126"/>
      <c r="ED39" s="126"/>
      <c r="EE39" s="126"/>
      <c r="EF39" s="126"/>
      <c r="EG39" s="126"/>
      <c r="EH39" s="126"/>
      <c r="EI39" s="126"/>
      <c r="EJ39" s="126"/>
      <c r="EK39" s="126"/>
      <c r="EL39" s="126"/>
      <c r="EM39" s="126"/>
      <c r="EN39" s="126"/>
      <c r="EO39" s="126"/>
      <c r="EP39" s="126"/>
      <c r="EQ39" s="126"/>
      <c r="ER39" s="126"/>
      <c r="ES39" s="126"/>
      <c r="ET39" s="126"/>
      <c r="EU39" s="126"/>
      <c r="EV39" s="126"/>
      <c r="EW39" s="126"/>
      <c r="EX39" s="126"/>
      <c r="EY39" s="126"/>
      <c r="EZ39" s="126"/>
      <c r="FA39" s="126"/>
      <c r="FB39" s="126"/>
      <c r="FC39" s="126"/>
      <c r="FD39" s="126"/>
      <c r="FE39" s="126"/>
      <c r="FF39" s="126"/>
      <c r="FG39" s="126"/>
      <c r="FH39" s="126"/>
      <c r="FI39" s="126"/>
      <c r="FJ39" s="126"/>
      <c r="FK39" s="126"/>
      <c r="FL39" s="126"/>
      <c r="FM39" s="126"/>
      <c r="FN39" s="126"/>
      <c r="FO39" s="126"/>
      <c r="FP39" s="126"/>
      <c r="FQ39" s="126"/>
      <c r="FR39" s="126"/>
      <c r="FS39" s="126"/>
      <c r="FT39" s="126"/>
      <c r="FU39" s="126"/>
      <c r="FV39" s="126"/>
      <c r="FW39" s="126"/>
      <c r="FX39" s="126"/>
      <c r="FY39" s="126"/>
      <c r="FZ39" s="126"/>
      <c r="GA39" s="126"/>
      <c r="GB39" s="126"/>
      <c r="GC39" s="126"/>
      <c r="GD39" s="126"/>
      <c r="GE39" s="126"/>
      <c r="GF39" s="126"/>
      <c r="GG39" s="126"/>
      <c r="GH39" s="126"/>
      <c r="GI39" s="126"/>
      <c r="GJ39" s="126"/>
      <c r="GK39" s="126"/>
      <c r="GL39" s="126"/>
      <c r="GM39" s="126"/>
      <c r="GN39" s="126"/>
      <c r="GO39" s="126"/>
      <c r="GP39" s="126"/>
      <c r="GQ39" s="126"/>
      <c r="GR39" s="126"/>
      <c r="GS39" s="126"/>
      <c r="GT39" s="126"/>
      <c r="GU39" s="126"/>
      <c r="GV39" s="126"/>
      <c r="GW39" s="126"/>
      <c r="GX39" s="126"/>
      <c r="GY39" s="126"/>
      <c r="GZ39" s="126"/>
      <c r="HA39" s="126"/>
      <c r="HB39" s="126"/>
      <c r="HC39" s="126"/>
      <c r="HD39" s="126"/>
      <c r="HE39" s="126"/>
      <c r="HF39" s="126"/>
      <c r="HG39" s="126"/>
      <c r="HH39" s="126"/>
      <c r="HI39" s="126"/>
      <c r="HJ39" s="126"/>
      <c r="HK39" s="126"/>
      <c r="HL39" s="126"/>
      <c r="HM39" s="126"/>
      <c r="HN39" s="126"/>
      <c r="HO39" s="126"/>
      <c r="HP39" s="126"/>
      <c r="HQ39" s="126"/>
      <c r="HR39" s="126"/>
      <c r="HS39" s="126"/>
      <c r="HT39" s="126"/>
      <c r="HU39" s="126"/>
      <c r="HV39" s="126"/>
      <c r="HW39" s="126"/>
      <c r="HX39" s="126"/>
      <c r="HY39" s="126"/>
      <c r="HZ39" s="126"/>
      <c r="IA39" s="126"/>
      <c r="IB39" s="126"/>
      <c r="IC39" s="126"/>
      <c r="ID39" s="126"/>
      <c r="IE39" s="126"/>
      <c r="IF39" s="126"/>
      <c r="IG39" s="126"/>
      <c r="IH39" s="126"/>
      <c r="II39" s="126"/>
      <c r="IJ39" s="126"/>
      <c r="IK39" s="126"/>
      <c r="IL39" s="126"/>
      <c r="IM39" s="126"/>
      <c r="IN39" s="126"/>
      <c r="IO39" s="126"/>
      <c r="IP39" s="126"/>
      <c r="IQ39" s="126"/>
      <c r="IR39" s="126"/>
      <c r="IS39" s="126"/>
      <c r="IT39" s="126"/>
    </row>
    <row r="40" spans="1:254" ht="17.25" customHeight="1">
      <c r="A40" s="142"/>
      <c r="B40" s="45"/>
      <c r="C40" s="45"/>
      <c r="D40" s="122"/>
      <c r="E40" s="142" t="s">
        <v>162</v>
      </c>
      <c r="F40" s="121">
        <v>4604</v>
      </c>
      <c r="G40" s="121">
        <v>6722</v>
      </c>
      <c r="H40" s="122">
        <f>G40-F40</f>
        <v>2118</v>
      </c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  <c r="AG40" s="126"/>
      <c r="AH40" s="126"/>
      <c r="AI40" s="126"/>
      <c r="AJ40" s="126"/>
      <c r="AK40" s="126"/>
      <c r="AL40" s="126"/>
      <c r="AM40" s="126"/>
      <c r="AN40" s="126"/>
      <c r="AO40" s="126"/>
      <c r="AP40" s="126"/>
      <c r="AQ40" s="126"/>
      <c r="AR40" s="126"/>
      <c r="AS40" s="126"/>
      <c r="AT40" s="126"/>
      <c r="AU40" s="126"/>
      <c r="AV40" s="126"/>
      <c r="AW40" s="126"/>
      <c r="AX40" s="126"/>
      <c r="AY40" s="126"/>
      <c r="AZ40" s="126"/>
      <c r="BA40" s="126"/>
      <c r="BB40" s="126"/>
      <c r="BC40" s="126"/>
      <c r="BD40" s="126"/>
      <c r="BE40" s="126"/>
      <c r="BF40" s="126"/>
      <c r="BG40" s="126"/>
      <c r="BH40" s="126"/>
      <c r="BI40" s="126"/>
      <c r="BJ40" s="126"/>
      <c r="BK40" s="126"/>
      <c r="BL40" s="126"/>
      <c r="BM40" s="126"/>
      <c r="BN40" s="126"/>
      <c r="BO40" s="126"/>
      <c r="BP40" s="126"/>
      <c r="BQ40" s="126"/>
      <c r="BR40" s="126"/>
      <c r="BS40" s="126"/>
      <c r="BT40" s="126"/>
      <c r="BU40" s="126"/>
      <c r="BV40" s="126"/>
      <c r="BW40" s="126"/>
      <c r="BX40" s="126"/>
      <c r="BY40" s="126"/>
      <c r="BZ40" s="126"/>
      <c r="CA40" s="126"/>
      <c r="CB40" s="126"/>
      <c r="CC40" s="126"/>
      <c r="CD40" s="126"/>
      <c r="CE40" s="126"/>
      <c r="CF40" s="126"/>
      <c r="CG40" s="126"/>
      <c r="CH40" s="126"/>
      <c r="CI40" s="126"/>
      <c r="CJ40" s="126"/>
      <c r="CK40" s="126"/>
      <c r="CL40" s="126"/>
      <c r="CM40" s="126"/>
      <c r="CN40" s="126"/>
      <c r="CO40" s="126"/>
      <c r="CP40" s="126"/>
      <c r="CQ40" s="126"/>
      <c r="CR40" s="126"/>
      <c r="CS40" s="126"/>
      <c r="CT40" s="126"/>
      <c r="CU40" s="126"/>
      <c r="CV40" s="126"/>
      <c r="CW40" s="126"/>
      <c r="CX40" s="126"/>
      <c r="CY40" s="126"/>
      <c r="CZ40" s="126"/>
      <c r="DA40" s="126"/>
      <c r="DB40" s="126"/>
      <c r="DC40" s="126"/>
      <c r="DD40" s="126"/>
      <c r="DE40" s="126"/>
      <c r="DF40" s="126"/>
      <c r="DG40" s="126"/>
      <c r="DH40" s="126"/>
      <c r="DI40" s="126"/>
      <c r="DJ40" s="126"/>
      <c r="DK40" s="126"/>
      <c r="DL40" s="126"/>
      <c r="DM40" s="126"/>
      <c r="DN40" s="126"/>
      <c r="DO40" s="126"/>
      <c r="DP40" s="126"/>
      <c r="DQ40" s="126"/>
      <c r="DR40" s="126"/>
      <c r="DS40" s="126"/>
      <c r="DT40" s="126"/>
      <c r="DU40" s="126"/>
      <c r="DV40" s="126"/>
      <c r="DW40" s="126"/>
      <c r="DX40" s="126"/>
      <c r="DY40" s="126"/>
      <c r="DZ40" s="126"/>
      <c r="EA40" s="126"/>
      <c r="EB40" s="126"/>
      <c r="EC40" s="126"/>
      <c r="ED40" s="126"/>
      <c r="EE40" s="126"/>
      <c r="EF40" s="126"/>
      <c r="EG40" s="126"/>
      <c r="EH40" s="126"/>
      <c r="EI40" s="126"/>
      <c r="EJ40" s="126"/>
      <c r="EK40" s="126"/>
      <c r="EL40" s="126"/>
      <c r="EM40" s="126"/>
      <c r="EN40" s="126"/>
      <c r="EO40" s="126"/>
      <c r="EP40" s="126"/>
      <c r="EQ40" s="126"/>
      <c r="ER40" s="126"/>
      <c r="ES40" s="126"/>
      <c r="ET40" s="126"/>
      <c r="EU40" s="126"/>
      <c r="EV40" s="126"/>
      <c r="EW40" s="126"/>
      <c r="EX40" s="126"/>
      <c r="EY40" s="126"/>
      <c r="EZ40" s="126"/>
      <c r="FA40" s="126"/>
      <c r="FB40" s="126"/>
      <c r="FC40" s="126"/>
      <c r="FD40" s="126"/>
      <c r="FE40" s="126"/>
      <c r="FF40" s="126"/>
      <c r="FG40" s="126"/>
      <c r="FH40" s="126"/>
      <c r="FI40" s="126"/>
      <c r="FJ40" s="126"/>
      <c r="FK40" s="126"/>
      <c r="FL40" s="126"/>
      <c r="FM40" s="126"/>
      <c r="FN40" s="126"/>
      <c r="FO40" s="126"/>
      <c r="FP40" s="126"/>
      <c r="FQ40" s="126"/>
      <c r="FR40" s="126"/>
      <c r="FS40" s="126"/>
      <c r="FT40" s="126"/>
      <c r="FU40" s="126"/>
      <c r="FV40" s="126"/>
      <c r="FW40" s="126"/>
      <c r="FX40" s="126"/>
      <c r="FY40" s="126"/>
      <c r="FZ40" s="126"/>
      <c r="GA40" s="126"/>
      <c r="GB40" s="126"/>
      <c r="GC40" s="126"/>
      <c r="GD40" s="126"/>
      <c r="GE40" s="126"/>
      <c r="GF40" s="126"/>
      <c r="GG40" s="126"/>
      <c r="GH40" s="126"/>
      <c r="GI40" s="126"/>
      <c r="GJ40" s="126"/>
      <c r="GK40" s="126"/>
      <c r="GL40" s="126"/>
      <c r="GM40" s="126"/>
      <c r="GN40" s="126"/>
      <c r="GO40" s="126"/>
      <c r="GP40" s="126"/>
      <c r="GQ40" s="126"/>
      <c r="GR40" s="126"/>
      <c r="GS40" s="126"/>
      <c r="GT40" s="126"/>
      <c r="GU40" s="126"/>
      <c r="GV40" s="126"/>
      <c r="GW40" s="126"/>
      <c r="GX40" s="126"/>
      <c r="GY40" s="126"/>
      <c r="GZ40" s="126"/>
      <c r="HA40" s="126"/>
      <c r="HB40" s="126"/>
      <c r="HC40" s="126"/>
      <c r="HD40" s="126"/>
      <c r="HE40" s="126"/>
      <c r="HF40" s="126"/>
      <c r="HG40" s="126"/>
      <c r="HH40" s="126"/>
      <c r="HI40" s="126"/>
      <c r="HJ40" s="126"/>
      <c r="HK40" s="126"/>
      <c r="HL40" s="126"/>
      <c r="HM40" s="126"/>
      <c r="HN40" s="126"/>
      <c r="HO40" s="126"/>
      <c r="HP40" s="126"/>
      <c r="HQ40" s="126"/>
      <c r="HR40" s="126"/>
      <c r="HS40" s="126"/>
      <c r="HT40" s="126"/>
      <c r="HU40" s="126"/>
      <c r="HV40" s="126"/>
      <c r="HW40" s="126"/>
      <c r="HX40" s="126"/>
      <c r="HY40" s="126"/>
      <c r="HZ40" s="126"/>
      <c r="IA40" s="126"/>
      <c r="IB40" s="126"/>
      <c r="IC40" s="126"/>
      <c r="ID40" s="126"/>
      <c r="IE40" s="126"/>
      <c r="IF40" s="126"/>
      <c r="IG40" s="126"/>
      <c r="IH40" s="126"/>
      <c r="II40" s="126"/>
      <c r="IJ40" s="126"/>
      <c r="IK40" s="126"/>
      <c r="IL40" s="126"/>
      <c r="IM40" s="126"/>
      <c r="IN40" s="126"/>
      <c r="IO40" s="126"/>
      <c r="IP40" s="126"/>
      <c r="IQ40" s="126"/>
      <c r="IR40" s="126"/>
      <c r="IS40" s="126"/>
      <c r="IT40" s="126"/>
    </row>
    <row r="41" spans="1:254" ht="17.25" customHeight="1">
      <c r="A41" s="142" t="s">
        <v>163</v>
      </c>
      <c r="B41" s="45">
        <v>21285</v>
      </c>
      <c r="C41" s="45">
        <v>27278</v>
      </c>
      <c r="D41" s="122">
        <f>C41-B41</f>
        <v>5993</v>
      </c>
      <c r="E41" s="142" t="s">
        <v>164</v>
      </c>
      <c r="F41" s="121">
        <v>25889</v>
      </c>
      <c r="G41" s="121">
        <v>34000</v>
      </c>
      <c r="H41" s="122">
        <f>G41-F41</f>
        <v>8111</v>
      </c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126"/>
      <c r="AM41" s="126"/>
      <c r="AN41" s="126"/>
      <c r="AO41" s="126"/>
      <c r="AP41" s="126"/>
      <c r="AQ41" s="126"/>
      <c r="AR41" s="126"/>
      <c r="AS41" s="126"/>
      <c r="AT41" s="126"/>
      <c r="AU41" s="126"/>
      <c r="AV41" s="126"/>
      <c r="AW41" s="126"/>
      <c r="AX41" s="126"/>
      <c r="AY41" s="126"/>
      <c r="AZ41" s="126"/>
      <c r="BA41" s="126"/>
      <c r="BB41" s="126"/>
      <c r="BC41" s="126"/>
      <c r="BD41" s="126"/>
      <c r="BE41" s="126"/>
      <c r="BF41" s="126"/>
      <c r="BG41" s="126"/>
      <c r="BH41" s="126"/>
      <c r="BI41" s="126"/>
      <c r="BJ41" s="126"/>
      <c r="BK41" s="126"/>
      <c r="BL41" s="126"/>
      <c r="BM41" s="126"/>
      <c r="BN41" s="126"/>
      <c r="BO41" s="126"/>
      <c r="BP41" s="126"/>
      <c r="BQ41" s="126"/>
      <c r="BR41" s="126"/>
      <c r="BS41" s="126"/>
      <c r="BT41" s="126"/>
      <c r="BU41" s="126"/>
      <c r="BV41" s="126"/>
      <c r="BW41" s="126"/>
      <c r="BX41" s="126"/>
      <c r="BY41" s="126"/>
      <c r="BZ41" s="126"/>
      <c r="CA41" s="126"/>
      <c r="CB41" s="126"/>
      <c r="CC41" s="126"/>
      <c r="CD41" s="126"/>
      <c r="CE41" s="126"/>
      <c r="CF41" s="126"/>
      <c r="CG41" s="126"/>
      <c r="CH41" s="126"/>
      <c r="CI41" s="126"/>
      <c r="CJ41" s="126"/>
      <c r="CK41" s="126"/>
      <c r="CL41" s="126"/>
      <c r="CM41" s="126"/>
      <c r="CN41" s="126"/>
      <c r="CO41" s="126"/>
      <c r="CP41" s="126"/>
      <c r="CQ41" s="126"/>
      <c r="CR41" s="126"/>
      <c r="CS41" s="126"/>
      <c r="CT41" s="126"/>
      <c r="CU41" s="126"/>
      <c r="CV41" s="126"/>
      <c r="CW41" s="126"/>
      <c r="CX41" s="126"/>
      <c r="CY41" s="126"/>
      <c r="CZ41" s="126"/>
      <c r="DA41" s="126"/>
      <c r="DB41" s="126"/>
      <c r="DC41" s="126"/>
      <c r="DD41" s="126"/>
      <c r="DE41" s="126"/>
      <c r="DF41" s="126"/>
      <c r="DG41" s="126"/>
      <c r="DH41" s="126"/>
      <c r="DI41" s="126"/>
      <c r="DJ41" s="126"/>
      <c r="DK41" s="126"/>
      <c r="DL41" s="126"/>
      <c r="DM41" s="126"/>
      <c r="DN41" s="126"/>
      <c r="DO41" s="126"/>
      <c r="DP41" s="126"/>
      <c r="DQ41" s="126"/>
      <c r="DR41" s="126"/>
      <c r="DS41" s="126"/>
      <c r="DT41" s="126"/>
      <c r="DU41" s="126"/>
      <c r="DV41" s="126"/>
      <c r="DW41" s="126"/>
      <c r="DX41" s="126"/>
      <c r="DY41" s="126"/>
      <c r="DZ41" s="126"/>
      <c r="EA41" s="126"/>
      <c r="EB41" s="126"/>
      <c r="EC41" s="126"/>
      <c r="ED41" s="126"/>
      <c r="EE41" s="126"/>
      <c r="EF41" s="126"/>
      <c r="EG41" s="126"/>
      <c r="EH41" s="126"/>
      <c r="EI41" s="126"/>
      <c r="EJ41" s="126"/>
      <c r="EK41" s="126"/>
      <c r="EL41" s="126"/>
      <c r="EM41" s="126"/>
      <c r="EN41" s="126"/>
      <c r="EO41" s="126"/>
      <c r="EP41" s="126"/>
      <c r="EQ41" s="126"/>
      <c r="ER41" s="126"/>
      <c r="ES41" s="126"/>
      <c r="ET41" s="126"/>
      <c r="EU41" s="126"/>
      <c r="EV41" s="126"/>
      <c r="EW41" s="126"/>
      <c r="EX41" s="126"/>
      <c r="EY41" s="126"/>
      <c r="EZ41" s="126"/>
      <c r="FA41" s="126"/>
      <c r="FB41" s="126"/>
      <c r="FC41" s="126"/>
      <c r="FD41" s="126"/>
      <c r="FE41" s="126"/>
      <c r="FF41" s="126"/>
      <c r="FG41" s="126"/>
      <c r="FH41" s="126"/>
      <c r="FI41" s="126"/>
      <c r="FJ41" s="126"/>
      <c r="FK41" s="126"/>
      <c r="FL41" s="126"/>
      <c r="FM41" s="126"/>
      <c r="FN41" s="126"/>
      <c r="FO41" s="126"/>
      <c r="FP41" s="126"/>
      <c r="FQ41" s="126"/>
      <c r="FR41" s="126"/>
      <c r="FS41" s="126"/>
      <c r="FT41" s="126"/>
      <c r="FU41" s="126"/>
      <c r="FV41" s="126"/>
      <c r="FW41" s="126"/>
      <c r="FX41" s="126"/>
      <c r="FY41" s="126"/>
      <c r="FZ41" s="126"/>
      <c r="GA41" s="126"/>
      <c r="GB41" s="126"/>
      <c r="GC41" s="126"/>
      <c r="GD41" s="126"/>
      <c r="GE41" s="126"/>
      <c r="GF41" s="126"/>
      <c r="GG41" s="126"/>
      <c r="GH41" s="126"/>
      <c r="GI41" s="126"/>
      <c r="GJ41" s="126"/>
      <c r="GK41" s="126"/>
      <c r="GL41" s="126"/>
      <c r="GM41" s="126"/>
      <c r="GN41" s="126"/>
      <c r="GO41" s="126"/>
      <c r="GP41" s="126"/>
      <c r="GQ41" s="126"/>
      <c r="GR41" s="126"/>
      <c r="GS41" s="126"/>
      <c r="GT41" s="126"/>
      <c r="GU41" s="126"/>
      <c r="GV41" s="126"/>
      <c r="GW41" s="126"/>
      <c r="GX41" s="126"/>
      <c r="GY41" s="126"/>
      <c r="GZ41" s="126"/>
      <c r="HA41" s="126"/>
      <c r="HB41" s="126"/>
      <c r="HC41" s="126"/>
      <c r="HD41" s="126"/>
      <c r="HE41" s="126"/>
      <c r="HF41" s="126"/>
      <c r="HG41" s="126"/>
      <c r="HH41" s="126"/>
      <c r="HI41" s="126"/>
      <c r="HJ41" s="126"/>
      <c r="HK41" s="126"/>
      <c r="HL41" s="126"/>
      <c r="HM41" s="126"/>
      <c r="HN41" s="126"/>
      <c r="HO41" s="126"/>
      <c r="HP41" s="126"/>
      <c r="HQ41" s="126"/>
      <c r="HR41" s="126"/>
      <c r="HS41" s="126"/>
      <c r="HT41" s="126"/>
      <c r="HU41" s="126"/>
      <c r="HV41" s="126"/>
      <c r="HW41" s="126"/>
      <c r="HX41" s="126"/>
      <c r="HY41" s="126"/>
      <c r="HZ41" s="126"/>
      <c r="IA41" s="126"/>
      <c r="IB41" s="126"/>
      <c r="IC41" s="126"/>
      <c r="ID41" s="126"/>
      <c r="IE41" s="126"/>
      <c r="IF41" s="126"/>
      <c r="IG41" s="126"/>
      <c r="IH41" s="126"/>
      <c r="II41" s="126"/>
      <c r="IJ41" s="126"/>
      <c r="IK41" s="126"/>
      <c r="IL41" s="126"/>
      <c r="IM41" s="126"/>
      <c r="IN41" s="126"/>
      <c r="IO41" s="126"/>
      <c r="IP41" s="126"/>
      <c r="IQ41" s="126"/>
      <c r="IR41" s="126"/>
      <c r="IS41" s="126"/>
      <c r="IT41" s="126"/>
    </row>
    <row r="42" spans="1:254" ht="17.25" customHeight="1">
      <c r="A42" s="142"/>
      <c r="B42" s="45"/>
      <c r="C42" s="45"/>
      <c r="D42" s="122"/>
      <c r="E42" s="142"/>
      <c r="F42" s="121"/>
      <c r="G42" s="121"/>
      <c r="H42" s="122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126"/>
      <c r="AJ42" s="126"/>
      <c r="AK42" s="126"/>
      <c r="AL42" s="126"/>
      <c r="AM42" s="126"/>
      <c r="AN42" s="126"/>
      <c r="AO42" s="126"/>
      <c r="AP42" s="126"/>
      <c r="AQ42" s="126"/>
      <c r="AR42" s="126"/>
      <c r="AS42" s="126"/>
      <c r="AT42" s="126"/>
      <c r="AU42" s="126"/>
      <c r="AV42" s="126"/>
      <c r="AW42" s="126"/>
      <c r="AX42" s="126"/>
      <c r="AY42" s="126"/>
      <c r="AZ42" s="126"/>
      <c r="BA42" s="126"/>
      <c r="BB42" s="126"/>
      <c r="BC42" s="126"/>
      <c r="BD42" s="126"/>
      <c r="BE42" s="126"/>
      <c r="BF42" s="126"/>
      <c r="BG42" s="126"/>
      <c r="BH42" s="126"/>
      <c r="BI42" s="126"/>
      <c r="BJ42" s="126"/>
      <c r="BK42" s="126"/>
      <c r="BL42" s="126"/>
      <c r="BM42" s="126"/>
      <c r="BN42" s="126"/>
      <c r="BO42" s="126"/>
      <c r="BP42" s="126"/>
      <c r="BQ42" s="126"/>
      <c r="BR42" s="126"/>
      <c r="BS42" s="126"/>
      <c r="BT42" s="126"/>
      <c r="BU42" s="126"/>
      <c r="BV42" s="126"/>
      <c r="BW42" s="126"/>
      <c r="BX42" s="126"/>
      <c r="BY42" s="126"/>
      <c r="BZ42" s="126"/>
      <c r="CA42" s="126"/>
      <c r="CB42" s="126"/>
      <c r="CC42" s="126"/>
      <c r="CD42" s="126"/>
      <c r="CE42" s="126"/>
      <c r="CF42" s="126"/>
      <c r="CG42" s="126"/>
      <c r="CH42" s="126"/>
      <c r="CI42" s="126"/>
      <c r="CJ42" s="126"/>
      <c r="CK42" s="126"/>
      <c r="CL42" s="126"/>
      <c r="CM42" s="126"/>
      <c r="CN42" s="126"/>
      <c r="CO42" s="126"/>
      <c r="CP42" s="126"/>
      <c r="CQ42" s="126"/>
      <c r="CR42" s="126"/>
      <c r="CS42" s="126"/>
      <c r="CT42" s="126"/>
      <c r="CU42" s="126"/>
      <c r="CV42" s="126"/>
      <c r="CW42" s="126"/>
      <c r="CX42" s="126"/>
      <c r="CY42" s="126"/>
      <c r="CZ42" s="126"/>
      <c r="DA42" s="126"/>
      <c r="DB42" s="126"/>
      <c r="DC42" s="126"/>
      <c r="DD42" s="126"/>
      <c r="DE42" s="126"/>
      <c r="DF42" s="126"/>
      <c r="DG42" s="126"/>
      <c r="DH42" s="126"/>
      <c r="DI42" s="126"/>
      <c r="DJ42" s="126"/>
      <c r="DK42" s="126"/>
      <c r="DL42" s="126"/>
      <c r="DM42" s="126"/>
      <c r="DN42" s="126"/>
      <c r="DO42" s="126"/>
      <c r="DP42" s="126"/>
      <c r="DQ42" s="126"/>
      <c r="DR42" s="126"/>
      <c r="DS42" s="126"/>
      <c r="DT42" s="126"/>
      <c r="DU42" s="126"/>
      <c r="DV42" s="126"/>
      <c r="DW42" s="126"/>
      <c r="DX42" s="126"/>
      <c r="DY42" s="126"/>
      <c r="DZ42" s="126"/>
      <c r="EA42" s="126"/>
      <c r="EB42" s="126"/>
      <c r="EC42" s="126"/>
      <c r="ED42" s="126"/>
      <c r="EE42" s="126"/>
      <c r="EF42" s="126"/>
      <c r="EG42" s="126"/>
      <c r="EH42" s="126"/>
      <c r="EI42" s="126"/>
      <c r="EJ42" s="126"/>
      <c r="EK42" s="126"/>
      <c r="EL42" s="126"/>
      <c r="EM42" s="126"/>
      <c r="EN42" s="126"/>
      <c r="EO42" s="126"/>
      <c r="EP42" s="126"/>
      <c r="EQ42" s="126"/>
      <c r="ER42" s="126"/>
      <c r="ES42" s="126"/>
      <c r="ET42" s="126"/>
      <c r="EU42" s="126"/>
      <c r="EV42" s="126"/>
      <c r="EW42" s="126"/>
      <c r="EX42" s="126"/>
      <c r="EY42" s="126"/>
      <c r="EZ42" s="126"/>
      <c r="FA42" s="126"/>
      <c r="FB42" s="126"/>
      <c r="FC42" s="126"/>
      <c r="FD42" s="126"/>
      <c r="FE42" s="126"/>
      <c r="FF42" s="126"/>
      <c r="FG42" s="126"/>
      <c r="FH42" s="126"/>
      <c r="FI42" s="126"/>
      <c r="FJ42" s="126"/>
      <c r="FK42" s="126"/>
      <c r="FL42" s="126"/>
      <c r="FM42" s="126"/>
      <c r="FN42" s="126"/>
      <c r="FO42" s="126"/>
      <c r="FP42" s="126"/>
      <c r="FQ42" s="126"/>
      <c r="FR42" s="126"/>
      <c r="FS42" s="126"/>
      <c r="FT42" s="126"/>
      <c r="FU42" s="126"/>
      <c r="FV42" s="126"/>
      <c r="FW42" s="126"/>
      <c r="FX42" s="126"/>
      <c r="FY42" s="126"/>
      <c r="FZ42" s="126"/>
      <c r="GA42" s="126"/>
      <c r="GB42" s="126"/>
      <c r="GC42" s="126"/>
      <c r="GD42" s="126"/>
      <c r="GE42" s="126"/>
      <c r="GF42" s="126"/>
      <c r="GG42" s="126"/>
      <c r="GH42" s="126"/>
      <c r="GI42" s="126"/>
      <c r="GJ42" s="126"/>
      <c r="GK42" s="126"/>
      <c r="GL42" s="126"/>
      <c r="GM42" s="126"/>
      <c r="GN42" s="126"/>
      <c r="GO42" s="126"/>
      <c r="GP42" s="126"/>
      <c r="GQ42" s="126"/>
      <c r="GR42" s="126"/>
      <c r="GS42" s="126"/>
      <c r="GT42" s="126"/>
      <c r="GU42" s="126"/>
      <c r="GV42" s="126"/>
      <c r="GW42" s="126"/>
      <c r="GX42" s="126"/>
      <c r="GY42" s="126"/>
      <c r="GZ42" s="126"/>
      <c r="HA42" s="126"/>
      <c r="HB42" s="126"/>
      <c r="HC42" s="126"/>
      <c r="HD42" s="126"/>
      <c r="HE42" s="126"/>
      <c r="HF42" s="126"/>
      <c r="HG42" s="126"/>
      <c r="HH42" s="126"/>
      <c r="HI42" s="126"/>
      <c r="HJ42" s="126"/>
      <c r="HK42" s="126"/>
      <c r="HL42" s="126"/>
      <c r="HM42" s="126"/>
      <c r="HN42" s="126"/>
      <c r="HO42" s="126"/>
      <c r="HP42" s="126"/>
      <c r="HQ42" s="126"/>
      <c r="HR42" s="126"/>
      <c r="HS42" s="126"/>
      <c r="HT42" s="126"/>
      <c r="HU42" s="126"/>
      <c r="HV42" s="126"/>
      <c r="HW42" s="126"/>
      <c r="HX42" s="126"/>
      <c r="HY42" s="126"/>
      <c r="HZ42" s="126"/>
      <c r="IA42" s="126"/>
      <c r="IB42" s="126"/>
      <c r="IC42" s="126"/>
      <c r="ID42" s="126"/>
      <c r="IE42" s="126"/>
      <c r="IF42" s="126"/>
      <c r="IG42" s="126"/>
      <c r="IH42" s="126"/>
      <c r="II42" s="126"/>
      <c r="IJ42" s="126"/>
      <c r="IK42" s="126"/>
      <c r="IL42" s="126"/>
      <c r="IM42" s="126"/>
      <c r="IN42" s="126"/>
      <c r="IO42" s="126"/>
      <c r="IP42" s="126"/>
      <c r="IQ42" s="126"/>
      <c r="IR42" s="126"/>
      <c r="IS42" s="126"/>
      <c r="IT42" s="126"/>
    </row>
    <row r="43" spans="1:254" ht="17.25" customHeight="1">
      <c r="A43" s="142"/>
      <c r="B43" s="45"/>
      <c r="C43" s="45"/>
      <c r="D43" s="122"/>
      <c r="E43" s="143"/>
      <c r="F43" s="147"/>
      <c r="G43" s="147"/>
      <c r="H43" s="122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26"/>
      <c r="AI43" s="126"/>
      <c r="AJ43" s="126"/>
      <c r="AK43" s="126"/>
      <c r="AL43" s="126"/>
      <c r="AM43" s="126"/>
      <c r="AN43" s="126"/>
      <c r="AO43" s="126"/>
      <c r="AP43" s="126"/>
      <c r="AQ43" s="126"/>
      <c r="AR43" s="126"/>
      <c r="AS43" s="126"/>
      <c r="AT43" s="126"/>
      <c r="AU43" s="126"/>
      <c r="AV43" s="126"/>
      <c r="AW43" s="126"/>
      <c r="AX43" s="126"/>
      <c r="AY43" s="126"/>
      <c r="AZ43" s="126"/>
      <c r="BA43" s="126"/>
      <c r="BB43" s="126"/>
      <c r="BC43" s="126"/>
      <c r="BD43" s="126"/>
      <c r="BE43" s="126"/>
      <c r="BF43" s="126"/>
      <c r="BG43" s="126"/>
      <c r="BH43" s="126"/>
      <c r="BI43" s="126"/>
      <c r="BJ43" s="126"/>
      <c r="BK43" s="126"/>
      <c r="BL43" s="126"/>
      <c r="BM43" s="126"/>
      <c r="BN43" s="126"/>
      <c r="BO43" s="126"/>
      <c r="BP43" s="126"/>
      <c r="BQ43" s="126"/>
      <c r="BR43" s="126"/>
      <c r="BS43" s="126"/>
      <c r="BT43" s="126"/>
      <c r="BU43" s="126"/>
      <c r="BV43" s="126"/>
      <c r="BW43" s="126"/>
      <c r="BX43" s="126"/>
      <c r="BY43" s="126"/>
      <c r="BZ43" s="126"/>
      <c r="CA43" s="126"/>
      <c r="CB43" s="126"/>
      <c r="CC43" s="126"/>
      <c r="CD43" s="126"/>
      <c r="CE43" s="126"/>
      <c r="CF43" s="126"/>
      <c r="CG43" s="126"/>
      <c r="CH43" s="126"/>
      <c r="CI43" s="126"/>
      <c r="CJ43" s="126"/>
      <c r="CK43" s="126"/>
      <c r="CL43" s="126"/>
      <c r="CM43" s="126"/>
      <c r="CN43" s="126"/>
      <c r="CO43" s="126"/>
      <c r="CP43" s="126"/>
      <c r="CQ43" s="126"/>
      <c r="CR43" s="126"/>
      <c r="CS43" s="126"/>
      <c r="CT43" s="126"/>
      <c r="CU43" s="126"/>
      <c r="CV43" s="126"/>
      <c r="CW43" s="126"/>
      <c r="CX43" s="126"/>
      <c r="CY43" s="126"/>
      <c r="CZ43" s="126"/>
      <c r="DA43" s="126"/>
      <c r="DB43" s="126"/>
      <c r="DC43" s="126"/>
      <c r="DD43" s="126"/>
      <c r="DE43" s="126"/>
      <c r="DF43" s="126"/>
      <c r="DG43" s="126"/>
      <c r="DH43" s="126"/>
      <c r="DI43" s="126"/>
      <c r="DJ43" s="126"/>
      <c r="DK43" s="126"/>
      <c r="DL43" s="126"/>
      <c r="DM43" s="126"/>
      <c r="DN43" s="126"/>
      <c r="DO43" s="126"/>
      <c r="DP43" s="126"/>
      <c r="DQ43" s="126"/>
      <c r="DR43" s="126"/>
      <c r="DS43" s="126"/>
      <c r="DT43" s="126"/>
      <c r="DU43" s="126"/>
      <c r="DV43" s="126"/>
      <c r="DW43" s="126"/>
      <c r="DX43" s="126"/>
      <c r="DY43" s="126"/>
      <c r="DZ43" s="126"/>
      <c r="EA43" s="126"/>
      <c r="EB43" s="126"/>
      <c r="EC43" s="126"/>
      <c r="ED43" s="126"/>
      <c r="EE43" s="126"/>
      <c r="EF43" s="126"/>
      <c r="EG43" s="126"/>
      <c r="EH43" s="126"/>
      <c r="EI43" s="126"/>
      <c r="EJ43" s="126"/>
      <c r="EK43" s="126"/>
      <c r="EL43" s="126"/>
      <c r="EM43" s="126"/>
      <c r="EN43" s="126"/>
      <c r="EO43" s="126"/>
      <c r="EP43" s="126"/>
      <c r="EQ43" s="126"/>
      <c r="ER43" s="126"/>
      <c r="ES43" s="126"/>
      <c r="ET43" s="126"/>
      <c r="EU43" s="126"/>
      <c r="EV43" s="126"/>
      <c r="EW43" s="126"/>
      <c r="EX43" s="126"/>
      <c r="EY43" s="126"/>
      <c r="EZ43" s="126"/>
      <c r="FA43" s="126"/>
      <c r="FB43" s="126"/>
      <c r="FC43" s="126"/>
      <c r="FD43" s="126"/>
      <c r="FE43" s="126"/>
      <c r="FF43" s="126"/>
      <c r="FG43" s="126"/>
      <c r="FH43" s="126"/>
      <c r="FI43" s="126"/>
      <c r="FJ43" s="126"/>
      <c r="FK43" s="126"/>
      <c r="FL43" s="126"/>
      <c r="FM43" s="126"/>
      <c r="FN43" s="126"/>
      <c r="FO43" s="126"/>
      <c r="FP43" s="126"/>
      <c r="FQ43" s="126"/>
      <c r="FR43" s="126"/>
      <c r="FS43" s="126"/>
      <c r="FT43" s="126"/>
      <c r="FU43" s="126"/>
      <c r="FV43" s="126"/>
      <c r="FW43" s="126"/>
      <c r="FX43" s="126"/>
      <c r="FY43" s="126"/>
      <c r="FZ43" s="126"/>
      <c r="GA43" s="126"/>
      <c r="GB43" s="126"/>
      <c r="GC43" s="126"/>
      <c r="GD43" s="126"/>
      <c r="GE43" s="126"/>
      <c r="GF43" s="126"/>
      <c r="GG43" s="126"/>
      <c r="GH43" s="126"/>
      <c r="GI43" s="126"/>
      <c r="GJ43" s="126"/>
      <c r="GK43" s="126"/>
      <c r="GL43" s="126"/>
      <c r="GM43" s="126"/>
      <c r="GN43" s="126"/>
      <c r="GO43" s="126"/>
      <c r="GP43" s="126"/>
      <c r="GQ43" s="126"/>
      <c r="GR43" s="126"/>
      <c r="GS43" s="126"/>
      <c r="GT43" s="126"/>
      <c r="GU43" s="126"/>
      <c r="GV43" s="126"/>
      <c r="GW43" s="126"/>
      <c r="GX43" s="126"/>
      <c r="GY43" s="126"/>
      <c r="GZ43" s="126"/>
      <c r="HA43" s="126"/>
      <c r="HB43" s="126"/>
      <c r="HC43" s="126"/>
      <c r="HD43" s="126"/>
      <c r="HE43" s="126"/>
      <c r="HF43" s="126"/>
      <c r="HG43" s="126"/>
      <c r="HH43" s="126"/>
      <c r="HI43" s="126"/>
      <c r="HJ43" s="126"/>
      <c r="HK43" s="126"/>
      <c r="HL43" s="126"/>
      <c r="HM43" s="126"/>
      <c r="HN43" s="126"/>
      <c r="HO43" s="126"/>
      <c r="HP43" s="126"/>
      <c r="HQ43" s="126"/>
      <c r="HR43" s="126"/>
      <c r="HS43" s="126"/>
      <c r="HT43" s="126"/>
      <c r="HU43" s="126"/>
      <c r="HV43" s="126"/>
      <c r="HW43" s="126"/>
      <c r="HX43" s="126"/>
      <c r="HY43" s="126"/>
      <c r="HZ43" s="126"/>
      <c r="IA43" s="126"/>
      <c r="IB43" s="126"/>
      <c r="IC43" s="126"/>
      <c r="ID43" s="126"/>
      <c r="IE43" s="126"/>
      <c r="IF43" s="126"/>
      <c r="IG43" s="126"/>
      <c r="IH43" s="126"/>
      <c r="II43" s="126"/>
      <c r="IJ43" s="126"/>
      <c r="IK43" s="126"/>
      <c r="IL43" s="126"/>
      <c r="IM43" s="126"/>
      <c r="IN43" s="126"/>
      <c r="IO43" s="126"/>
      <c r="IP43" s="126"/>
      <c r="IQ43" s="126"/>
      <c r="IR43" s="126"/>
      <c r="IS43" s="126"/>
      <c r="IT43" s="126"/>
    </row>
    <row r="44" spans="1:254" ht="17.25" customHeight="1">
      <c r="A44" s="143" t="s">
        <v>160</v>
      </c>
      <c r="B44" s="152">
        <f>B39+B41</f>
        <v>47758</v>
      </c>
      <c r="C44" s="152">
        <f>C39+C41</f>
        <v>57991</v>
      </c>
      <c r="D44" s="122">
        <f>C44-B44</f>
        <v>10233</v>
      </c>
      <c r="E44" s="143" t="s">
        <v>161</v>
      </c>
      <c r="F44" s="152">
        <f>F39+F41</f>
        <v>47758</v>
      </c>
      <c r="G44" s="152">
        <f>G39+G41</f>
        <v>57991</v>
      </c>
      <c r="H44" s="122">
        <f>H39+H41</f>
        <v>10233</v>
      </c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126"/>
      <c r="AJ44" s="126"/>
      <c r="AK44" s="126"/>
      <c r="AL44" s="126"/>
      <c r="AM44" s="126"/>
      <c r="AN44" s="126"/>
      <c r="AO44" s="126"/>
      <c r="AP44" s="126"/>
      <c r="AQ44" s="126"/>
      <c r="AR44" s="126"/>
      <c r="AS44" s="126"/>
      <c r="AT44" s="126"/>
      <c r="AU44" s="126"/>
      <c r="AV44" s="126"/>
      <c r="AW44" s="126"/>
      <c r="AX44" s="126"/>
      <c r="AY44" s="126"/>
      <c r="AZ44" s="126"/>
      <c r="BA44" s="126"/>
      <c r="BB44" s="126"/>
      <c r="BC44" s="126"/>
      <c r="BD44" s="126"/>
      <c r="BE44" s="126"/>
      <c r="BF44" s="126"/>
      <c r="BG44" s="126"/>
      <c r="BH44" s="126"/>
      <c r="BI44" s="126"/>
      <c r="BJ44" s="126"/>
      <c r="BK44" s="126"/>
      <c r="BL44" s="126"/>
      <c r="BM44" s="126"/>
      <c r="BN44" s="126"/>
      <c r="BO44" s="126"/>
      <c r="BP44" s="126"/>
      <c r="BQ44" s="126"/>
      <c r="BR44" s="126"/>
      <c r="BS44" s="126"/>
      <c r="BT44" s="126"/>
      <c r="BU44" s="126"/>
      <c r="BV44" s="126"/>
      <c r="BW44" s="126"/>
      <c r="BX44" s="126"/>
      <c r="BY44" s="126"/>
      <c r="BZ44" s="126"/>
      <c r="CA44" s="126"/>
      <c r="CB44" s="126"/>
      <c r="CC44" s="126"/>
      <c r="CD44" s="126"/>
      <c r="CE44" s="126"/>
      <c r="CF44" s="126"/>
      <c r="CG44" s="126"/>
      <c r="CH44" s="126"/>
      <c r="CI44" s="126"/>
      <c r="CJ44" s="126"/>
      <c r="CK44" s="126"/>
      <c r="CL44" s="126"/>
      <c r="CM44" s="126"/>
      <c r="CN44" s="126"/>
      <c r="CO44" s="126"/>
      <c r="CP44" s="126"/>
      <c r="CQ44" s="126"/>
      <c r="CR44" s="126"/>
      <c r="CS44" s="126"/>
      <c r="CT44" s="126"/>
      <c r="CU44" s="126"/>
      <c r="CV44" s="126"/>
      <c r="CW44" s="126"/>
      <c r="CX44" s="126"/>
      <c r="CY44" s="126"/>
      <c r="CZ44" s="126"/>
      <c r="DA44" s="126"/>
      <c r="DB44" s="126"/>
      <c r="DC44" s="126"/>
      <c r="DD44" s="126"/>
      <c r="DE44" s="126"/>
      <c r="DF44" s="126"/>
      <c r="DG44" s="126"/>
      <c r="DH44" s="126"/>
      <c r="DI44" s="126"/>
      <c r="DJ44" s="126"/>
      <c r="DK44" s="126"/>
      <c r="DL44" s="126"/>
      <c r="DM44" s="126"/>
      <c r="DN44" s="126"/>
      <c r="DO44" s="126"/>
      <c r="DP44" s="126"/>
      <c r="DQ44" s="126"/>
      <c r="DR44" s="126"/>
      <c r="DS44" s="126"/>
      <c r="DT44" s="126"/>
      <c r="DU44" s="126"/>
      <c r="DV44" s="126"/>
      <c r="DW44" s="126"/>
      <c r="DX44" s="126"/>
      <c r="DY44" s="126"/>
      <c r="DZ44" s="126"/>
      <c r="EA44" s="126"/>
      <c r="EB44" s="126"/>
      <c r="EC44" s="126"/>
      <c r="ED44" s="126"/>
      <c r="EE44" s="126"/>
      <c r="EF44" s="126"/>
      <c r="EG44" s="126"/>
      <c r="EH44" s="126"/>
      <c r="EI44" s="126"/>
      <c r="EJ44" s="126"/>
      <c r="EK44" s="126"/>
      <c r="EL44" s="126"/>
      <c r="EM44" s="126"/>
      <c r="EN44" s="126"/>
      <c r="EO44" s="126"/>
      <c r="EP44" s="126"/>
      <c r="EQ44" s="126"/>
      <c r="ER44" s="126"/>
      <c r="ES44" s="126"/>
      <c r="ET44" s="126"/>
      <c r="EU44" s="126"/>
      <c r="EV44" s="126"/>
      <c r="EW44" s="126"/>
      <c r="EX44" s="126"/>
      <c r="EY44" s="126"/>
      <c r="EZ44" s="126"/>
      <c r="FA44" s="126"/>
      <c r="FB44" s="126"/>
      <c r="FC44" s="126"/>
      <c r="FD44" s="126"/>
      <c r="FE44" s="126"/>
      <c r="FF44" s="126"/>
      <c r="FG44" s="126"/>
      <c r="FH44" s="126"/>
      <c r="FI44" s="126"/>
      <c r="FJ44" s="126"/>
      <c r="FK44" s="126"/>
      <c r="FL44" s="126"/>
      <c r="FM44" s="126"/>
      <c r="FN44" s="126"/>
      <c r="FO44" s="126"/>
      <c r="FP44" s="126"/>
      <c r="FQ44" s="126"/>
      <c r="FR44" s="126"/>
      <c r="FS44" s="126"/>
      <c r="FT44" s="126"/>
      <c r="FU44" s="126"/>
      <c r="FV44" s="126"/>
      <c r="FW44" s="126"/>
      <c r="FX44" s="126"/>
      <c r="FY44" s="126"/>
      <c r="FZ44" s="126"/>
      <c r="GA44" s="126"/>
      <c r="GB44" s="126"/>
      <c r="GC44" s="126"/>
      <c r="GD44" s="126"/>
      <c r="GE44" s="126"/>
      <c r="GF44" s="126"/>
      <c r="GG44" s="126"/>
      <c r="GH44" s="126"/>
      <c r="GI44" s="126"/>
      <c r="GJ44" s="126"/>
      <c r="GK44" s="126"/>
      <c r="GL44" s="126"/>
      <c r="GM44" s="126"/>
      <c r="GN44" s="126"/>
      <c r="GO44" s="126"/>
      <c r="GP44" s="126"/>
      <c r="GQ44" s="126"/>
      <c r="GR44" s="126"/>
      <c r="GS44" s="126"/>
      <c r="GT44" s="126"/>
      <c r="GU44" s="126"/>
      <c r="GV44" s="126"/>
      <c r="GW44" s="126"/>
      <c r="GX44" s="126"/>
      <c r="GY44" s="126"/>
      <c r="GZ44" s="126"/>
      <c r="HA44" s="126"/>
      <c r="HB44" s="126"/>
      <c r="HC44" s="126"/>
      <c r="HD44" s="126"/>
      <c r="HE44" s="126"/>
      <c r="HF44" s="126"/>
      <c r="HG44" s="126"/>
      <c r="HH44" s="126"/>
      <c r="HI44" s="126"/>
      <c r="HJ44" s="126"/>
      <c r="HK44" s="126"/>
      <c r="HL44" s="126"/>
      <c r="HM44" s="126"/>
      <c r="HN44" s="126"/>
      <c r="HO44" s="126"/>
      <c r="HP44" s="126"/>
      <c r="HQ44" s="126"/>
      <c r="HR44" s="126"/>
      <c r="HS44" s="126"/>
      <c r="HT44" s="126"/>
      <c r="HU44" s="126"/>
      <c r="HV44" s="126"/>
      <c r="HW44" s="126"/>
      <c r="HX44" s="126"/>
      <c r="HY44" s="126"/>
      <c r="HZ44" s="126"/>
      <c r="IA44" s="126"/>
      <c r="IB44" s="126"/>
      <c r="IC44" s="126"/>
      <c r="ID44" s="126"/>
      <c r="IE44" s="126"/>
      <c r="IF44" s="126"/>
      <c r="IG44" s="126"/>
      <c r="IH44" s="126"/>
      <c r="II44" s="126"/>
      <c r="IJ44" s="126"/>
      <c r="IK44" s="126"/>
      <c r="IL44" s="126"/>
      <c r="IM44" s="126"/>
      <c r="IN44" s="126"/>
      <c r="IO44" s="126"/>
      <c r="IP44" s="126"/>
      <c r="IQ44" s="126"/>
      <c r="IR44" s="126"/>
      <c r="IS44" s="126"/>
      <c r="IT44" s="126"/>
    </row>
  </sheetData>
  <mergeCells count="4">
    <mergeCell ref="A1:H1"/>
    <mergeCell ref="A2:B2"/>
    <mergeCell ref="A3:D3"/>
    <mergeCell ref="E3:H3"/>
  </mergeCells>
  <phoneticPr fontId="46" type="noConversion"/>
  <printOptions horizontalCentered="1" verticalCentered="1"/>
  <pageMargins left="0.19685039370078741" right="0" top="0.15748031496062992" bottom="0.35433070866141736" header="0.31496062992125984" footer="0.31496062992125984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40"/>
  <sheetViews>
    <sheetView zoomScaleSheetLayoutView="100" workbookViewId="0">
      <selection activeCell="G18" sqref="G17:G18"/>
    </sheetView>
  </sheetViews>
  <sheetFormatPr defaultColWidth="9" defaultRowHeight="14.25"/>
  <cols>
    <col min="1" max="1" width="31.875" style="25" customWidth="1"/>
    <col min="2" max="2" width="8.5" style="98" customWidth="1"/>
    <col min="3" max="3" width="29.625" style="25" customWidth="1"/>
    <col min="4" max="4" width="8.875" style="96" customWidth="1"/>
  </cols>
  <sheetData>
    <row r="1" spans="1:4" ht="21" customHeight="1">
      <c r="A1" s="156" t="s">
        <v>86</v>
      </c>
      <c r="B1" s="156"/>
      <c r="C1" s="156"/>
      <c r="D1" s="156"/>
    </row>
    <row r="2" spans="1:4">
      <c r="A2" s="157"/>
      <c r="B2" s="157"/>
      <c r="C2" s="178" t="s">
        <v>143</v>
      </c>
      <c r="D2" s="178"/>
    </row>
    <row r="3" spans="1:4" ht="18.75" customHeight="1">
      <c r="A3" s="158" t="s">
        <v>2</v>
      </c>
      <c r="B3" s="177"/>
      <c r="C3" s="172" t="s">
        <v>3</v>
      </c>
      <c r="D3" s="172"/>
    </row>
    <row r="4" spans="1:4" ht="27.75" customHeight="1">
      <c r="A4" s="108" t="s">
        <v>5</v>
      </c>
      <c r="B4" s="104" t="s">
        <v>88</v>
      </c>
      <c r="C4" s="108" t="s">
        <v>5</v>
      </c>
      <c r="D4" s="105" t="s">
        <v>88</v>
      </c>
    </row>
    <row r="5" spans="1:4" ht="16.5" customHeight="1">
      <c r="A5" s="107" t="s">
        <v>7</v>
      </c>
      <c r="B5" s="100">
        <v>8596</v>
      </c>
      <c r="C5" s="107" t="s">
        <v>8</v>
      </c>
      <c r="D5" s="100">
        <v>8596</v>
      </c>
    </row>
    <row r="6" spans="1:4" ht="16.5" customHeight="1">
      <c r="A6" s="109" t="s">
        <v>9</v>
      </c>
      <c r="B6" s="113">
        <v>5677</v>
      </c>
      <c r="C6" s="109" t="s">
        <v>10</v>
      </c>
      <c r="D6" s="113">
        <v>8596</v>
      </c>
    </row>
    <row r="7" spans="1:4" ht="16.5" customHeight="1">
      <c r="A7" s="109" t="s">
        <v>11</v>
      </c>
      <c r="B7" s="113">
        <v>2914</v>
      </c>
      <c r="C7" s="109" t="s">
        <v>12</v>
      </c>
      <c r="D7" s="113"/>
    </row>
    <row r="8" spans="1:4" ht="16.5" customHeight="1">
      <c r="A8" s="109" t="s">
        <v>13</v>
      </c>
      <c r="B8" s="113">
        <v>5</v>
      </c>
      <c r="C8" s="109" t="s">
        <v>14</v>
      </c>
      <c r="D8" s="113"/>
    </row>
    <row r="9" spans="1:4" ht="16.5" customHeight="1">
      <c r="A9" s="109" t="s">
        <v>15</v>
      </c>
      <c r="B9" s="112">
        <v>412</v>
      </c>
      <c r="C9" s="109" t="s">
        <v>16</v>
      </c>
      <c r="D9" s="113"/>
    </row>
    <row r="10" spans="1:4" ht="16.5" customHeight="1">
      <c r="A10" s="109" t="s">
        <v>17</v>
      </c>
      <c r="B10" s="113">
        <v>61</v>
      </c>
      <c r="C10" s="109" t="s">
        <v>18</v>
      </c>
      <c r="D10" s="112">
        <v>475</v>
      </c>
    </row>
    <row r="11" spans="1:4" ht="16.5" customHeight="1">
      <c r="A11" s="109" t="s">
        <v>19</v>
      </c>
      <c r="B11" s="113"/>
      <c r="C11" s="109" t="s">
        <v>20</v>
      </c>
      <c r="D11" s="113">
        <v>350</v>
      </c>
    </row>
    <row r="12" spans="1:4" ht="16.5" customHeight="1">
      <c r="A12" s="109" t="s">
        <v>56</v>
      </c>
      <c r="B12" s="113">
        <v>1</v>
      </c>
      <c r="C12" s="109" t="s">
        <v>22</v>
      </c>
      <c r="D12" s="113">
        <v>105</v>
      </c>
    </row>
    <row r="13" spans="1:4" ht="16.5" customHeight="1">
      <c r="A13" s="103" t="s">
        <v>144</v>
      </c>
      <c r="B13" s="99">
        <v>350</v>
      </c>
      <c r="C13" s="109" t="s">
        <v>14</v>
      </c>
      <c r="D13" s="113">
        <v>2</v>
      </c>
    </row>
    <row r="14" spans="1:4" ht="16.5" customHeight="1">
      <c r="A14" s="109" t="s">
        <v>23</v>
      </c>
      <c r="B14" s="112">
        <v>3883</v>
      </c>
      <c r="C14" s="109" t="s">
        <v>25</v>
      </c>
      <c r="D14" s="113">
        <v>12</v>
      </c>
    </row>
    <row r="15" spans="1:4" ht="16.5" customHeight="1">
      <c r="A15" s="109" t="s">
        <v>24</v>
      </c>
      <c r="B15" s="113">
        <v>3740</v>
      </c>
      <c r="C15" s="109" t="s">
        <v>145</v>
      </c>
      <c r="D15" s="113">
        <v>6</v>
      </c>
    </row>
    <row r="16" spans="1:4" ht="16.5" customHeight="1">
      <c r="A16" s="109" t="s">
        <v>26</v>
      </c>
      <c r="B16" s="113">
        <v>143</v>
      </c>
      <c r="C16" s="109" t="s">
        <v>29</v>
      </c>
      <c r="D16" s="112">
        <v>2716</v>
      </c>
    </row>
    <row r="17" spans="1:4" ht="16.5" customHeight="1">
      <c r="A17" s="109" t="s">
        <v>28</v>
      </c>
      <c r="B17" s="113"/>
      <c r="C17" s="109" t="s">
        <v>61</v>
      </c>
      <c r="D17" s="113">
        <v>2186</v>
      </c>
    </row>
    <row r="18" spans="1:4" ht="16.5" customHeight="1">
      <c r="A18" s="109" t="s">
        <v>30</v>
      </c>
      <c r="B18" s="112">
        <v>173.2</v>
      </c>
      <c r="C18" s="109" t="s">
        <v>33</v>
      </c>
      <c r="D18" s="113">
        <v>530</v>
      </c>
    </row>
    <row r="19" spans="1:4" ht="16.5" customHeight="1">
      <c r="A19" s="109" t="s">
        <v>32</v>
      </c>
      <c r="B19" s="113"/>
      <c r="C19" s="109" t="s">
        <v>35</v>
      </c>
      <c r="D19" s="113"/>
    </row>
    <row r="20" spans="1:4" ht="16.5" customHeight="1">
      <c r="A20" s="109" t="s">
        <v>34</v>
      </c>
      <c r="B20" s="113">
        <v>173.2</v>
      </c>
      <c r="C20" s="109" t="s">
        <v>37</v>
      </c>
      <c r="D20" s="112">
        <v>173.2</v>
      </c>
    </row>
    <row r="21" spans="1:4" ht="16.5" customHeight="1">
      <c r="A21" s="109" t="s">
        <v>36</v>
      </c>
      <c r="B21" s="113"/>
      <c r="C21" s="109" t="s">
        <v>39</v>
      </c>
      <c r="D21" s="113">
        <v>173.2</v>
      </c>
    </row>
    <row r="22" spans="1:4" ht="16.5" customHeight="1">
      <c r="A22" s="109" t="s">
        <v>38</v>
      </c>
      <c r="B22" s="112">
        <v>101</v>
      </c>
      <c r="C22" s="109" t="s">
        <v>41</v>
      </c>
      <c r="D22" s="113"/>
    </row>
    <row r="23" spans="1:4" ht="16.5" customHeight="1">
      <c r="A23" s="109" t="s">
        <v>40</v>
      </c>
      <c r="B23" s="113">
        <v>100</v>
      </c>
      <c r="C23" s="109" t="s">
        <v>43</v>
      </c>
      <c r="D23" s="112">
        <v>22</v>
      </c>
    </row>
    <row r="24" spans="1:4" ht="16.5" customHeight="1">
      <c r="A24" s="109" t="s">
        <v>42</v>
      </c>
      <c r="B24" s="113"/>
      <c r="C24" s="109" t="s">
        <v>45</v>
      </c>
      <c r="D24" s="113">
        <v>15</v>
      </c>
    </row>
    <row r="25" spans="1:4" ht="16.5" customHeight="1">
      <c r="A25" s="109" t="s">
        <v>44</v>
      </c>
      <c r="B25" s="113">
        <v>1</v>
      </c>
      <c r="C25" s="109" t="s">
        <v>46</v>
      </c>
      <c r="D25" s="113">
        <v>7</v>
      </c>
    </row>
    <row r="26" spans="1:4" ht="16.5" customHeight="1">
      <c r="A26" s="77" t="s">
        <v>136</v>
      </c>
      <c r="B26" s="112">
        <v>11605</v>
      </c>
      <c r="C26" s="77" t="s">
        <v>137</v>
      </c>
      <c r="D26" s="112">
        <v>9284</v>
      </c>
    </row>
    <row r="27" spans="1:4" ht="16.5" customHeight="1">
      <c r="A27" s="109" t="s">
        <v>24</v>
      </c>
      <c r="B27" s="113">
        <v>2836</v>
      </c>
      <c r="C27" s="109" t="s">
        <v>61</v>
      </c>
      <c r="D27" s="113">
        <v>8812</v>
      </c>
    </row>
    <row r="28" spans="1:4" ht="16.5" customHeight="1">
      <c r="A28" s="109" t="s">
        <v>26</v>
      </c>
      <c r="B28" s="113">
        <v>8699</v>
      </c>
      <c r="C28" s="109" t="s">
        <v>33</v>
      </c>
      <c r="D28" s="97"/>
    </row>
    <row r="29" spans="1:4" ht="16.5" customHeight="1">
      <c r="A29" s="109" t="s">
        <v>28</v>
      </c>
      <c r="B29" s="113">
        <v>70</v>
      </c>
      <c r="C29" s="109" t="s">
        <v>134</v>
      </c>
      <c r="D29" s="113">
        <v>472</v>
      </c>
    </row>
    <row r="30" spans="1:4" ht="16.5" customHeight="1">
      <c r="A30" s="77" t="s">
        <v>97</v>
      </c>
      <c r="B30" s="112">
        <v>3816</v>
      </c>
      <c r="C30" s="109" t="s">
        <v>117</v>
      </c>
      <c r="D30" s="112">
        <v>2240</v>
      </c>
    </row>
    <row r="31" spans="1:4" ht="16.5" customHeight="1">
      <c r="A31" s="109" t="s">
        <v>9</v>
      </c>
      <c r="B31" s="113">
        <v>1401</v>
      </c>
      <c r="C31" s="109" t="s">
        <v>10</v>
      </c>
      <c r="D31" s="113">
        <v>2103</v>
      </c>
    </row>
    <row r="32" spans="1:4" ht="16.5" customHeight="1">
      <c r="A32" s="109" t="s">
        <v>11</v>
      </c>
      <c r="B32" s="113">
        <v>2402</v>
      </c>
      <c r="C32" s="109" t="s">
        <v>146</v>
      </c>
      <c r="D32" s="113">
        <v>87</v>
      </c>
    </row>
    <row r="33" spans="1:4" ht="16.5" customHeight="1">
      <c r="A33" s="109" t="s">
        <v>135</v>
      </c>
      <c r="B33" s="113">
        <v>13</v>
      </c>
      <c r="C33" s="109" t="s">
        <v>14</v>
      </c>
      <c r="D33" s="113">
        <v>50</v>
      </c>
    </row>
    <row r="34" spans="1:4" ht="16.5" customHeight="1">
      <c r="A34" s="77" t="s">
        <v>138</v>
      </c>
      <c r="B34" s="112">
        <v>41</v>
      </c>
      <c r="C34" s="109" t="s">
        <v>141</v>
      </c>
      <c r="D34" s="112">
        <v>41</v>
      </c>
    </row>
    <row r="35" spans="1:4" ht="16.5" customHeight="1">
      <c r="A35" s="110" t="s">
        <v>139</v>
      </c>
      <c r="B35" s="112">
        <v>346</v>
      </c>
      <c r="C35" s="109" t="s">
        <v>142</v>
      </c>
      <c r="D35" s="112">
        <v>346</v>
      </c>
    </row>
    <row r="36" spans="1:4" ht="16.5" customHeight="1">
      <c r="A36" s="110" t="s">
        <v>140</v>
      </c>
      <c r="B36" s="112">
        <v>1740</v>
      </c>
      <c r="C36" s="110" t="s">
        <v>140</v>
      </c>
      <c r="D36" s="112">
        <v>98</v>
      </c>
    </row>
    <row r="37" spans="1:4" s="106" customFormat="1" ht="18.75" customHeight="1">
      <c r="A37" s="50" t="s">
        <v>53</v>
      </c>
      <c r="B37" s="30">
        <v>30713</v>
      </c>
      <c r="C37" s="50" t="s">
        <v>54</v>
      </c>
      <c r="D37" s="30">
        <f>D36+D35+D34+D30+D26+D20+D16+D10+D5+D23</f>
        <v>23991.200000000001</v>
      </c>
    </row>
    <row r="38" spans="1:4" s="106" customFormat="1" ht="16.5" customHeight="1">
      <c r="A38" s="101"/>
      <c r="B38" s="30"/>
      <c r="C38" s="52" t="s">
        <v>83</v>
      </c>
      <c r="D38" s="30">
        <f>B37-D37</f>
        <v>6721.7999999999993</v>
      </c>
    </row>
    <row r="39" spans="1:4" s="106" customFormat="1" ht="16.5" customHeight="1">
      <c r="A39" s="50" t="s">
        <v>84</v>
      </c>
      <c r="B39" s="30">
        <v>27278</v>
      </c>
      <c r="C39" s="50" t="s">
        <v>82</v>
      </c>
      <c r="D39" s="30">
        <f>B39+D38</f>
        <v>33999.800000000003</v>
      </c>
    </row>
    <row r="40" spans="1:4" s="106" customFormat="1" ht="16.5" customHeight="1">
      <c r="A40" s="111" t="s">
        <v>130</v>
      </c>
      <c r="B40" s="69">
        <f>B39+B37</f>
        <v>57991</v>
      </c>
      <c r="C40" s="111" t="s">
        <v>131</v>
      </c>
      <c r="D40" s="69">
        <f>D39+D37</f>
        <v>57991</v>
      </c>
    </row>
  </sheetData>
  <mergeCells count="5">
    <mergeCell ref="A1:D1"/>
    <mergeCell ref="A2:B2"/>
    <mergeCell ref="A3:B3"/>
    <mergeCell ref="C3:D3"/>
    <mergeCell ref="C2:D2"/>
  </mergeCells>
  <phoneticPr fontId="46" type="noConversion"/>
  <pageMargins left="0.55118110236220474" right="0.55118110236220474" top="0.98425196850393704" bottom="0.98425196850393704" header="0.51181102362204722" footer="0.51181102362204722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IU37"/>
  <sheetViews>
    <sheetView showGridLines="0" topLeftCell="A25" zoomScale="115" workbookViewId="0">
      <selection activeCell="I45" sqref="I45"/>
    </sheetView>
  </sheetViews>
  <sheetFormatPr defaultColWidth="9" defaultRowHeight="14.25"/>
  <cols>
    <col min="1" max="1" width="28.25" style="6" customWidth="1"/>
    <col min="2" max="2" width="11.25" style="68" customWidth="1"/>
    <col min="3" max="3" width="0.25" style="6" customWidth="1"/>
    <col min="4" max="4" width="25.5" style="6" customWidth="1"/>
    <col min="5" max="5" width="9.375" style="68" customWidth="1"/>
    <col min="6" max="6" width="12" style="6" customWidth="1"/>
    <col min="7" max="255" width="9" style="6" customWidth="1"/>
  </cols>
  <sheetData>
    <row r="1" spans="1:23" ht="25.5" customHeight="1">
      <c r="A1" s="156" t="s">
        <v>76</v>
      </c>
      <c r="B1" s="156"/>
      <c r="C1" s="156"/>
      <c r="D1" s="156"/>
      <c r="E1" s="156"/>
      <c r="F1" s="156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s="1" customFormat="1" ht="33.75" customHeight="1">
      <c r="A2" s="157" t="s">
        <v>57</v>
      </c>
      <c r="B2" s="157"/>
      <c r="C2" s="8"/>
      <c r="D2" s="8"/>
      <c r="E2" s="67"/>
      <c r="F2" s="23" t="s">
        <v>1</v>
      </c>
    </row>
    <row r="3" spans="1:23" s="2" customFormat="1" ht="19.5" customHeight="1">
      <c r="A3" s="158" t="s">
        <v>2</v>
      </c>
      <c r="B3" s="159"/>
      <c r="C3" s="10"/>
      <c r="D3" s="158" t="s">
        <v>3</v>
      </c>
      <c r="E3" s="158"/>
      <c r="F3" s="160" t="s">
        <v>4</v>
      </c>
    </row>
    <row r="4" spans="1:23" s="2" customFormat="1" ht="26.25" customHeight="1">
      <c r="A4" s="11" t="s">
        <v>5</v>
      </c>
      <c r="B4" s="74" t="s">
        <v>78</v>
      </c>
      <c r="C4" s="12" t="s">
        <v>6</v>
      </c>
      <c r="D4" s="11" t="s">
        <v>5</v>
      </c>
      <c r="E4" s="74" t="s">
        <v>78</v>
      </c>
      <c r="F4" s="161"/>
    </row>
    <row r="5" spans="1:23" s="1" customFormat="1" ht="19.5" customHeight="1">
      <c r="A5" s="10" t="s">
        <v>7</v>
      </c>
      <c r="B5" s="73">
        <f>B6+B7+B8</f>
        <v>8573</v>
      </c>
      <c r="C5" s="10"/>
      <c r="D5" s="10" t="s">
        <v>8</v>
      </c>
      <c r="E5" s="73">
        <v>8573</v>
      </c>
      <c r="F5" s="162" t="s">
        <v>89</v>
      </c>
      <c r="R5" s="22"/>
    </row>
    <row r="6" spans="1:23" s="3" customFormat="1" ht="19.5" customHeight="1">
      <c r="A6" s="14" t="s">
        <v>9</v>
      </c>
      <c r="B6" s="72">
        <v>5677</v>
      </c>
      <c r="C6" s="14"/>
      <c r="D6" s="14" t="s">
        <v>10</v>
      </c>
      <c r="E6" s="72">
        <v>8573</v>
      </c>
      <c r="F6" s="162"/>
    </row>
    <row r="7" spans="1:23" s="3" customFormat="1" ht="19.5" customHeight="1">
      <c r="A7" s="14" t="s">
        <v>11</v>
      </c>
      <c r="B7" s="72">
        <v>2891</v>
      </c>
      <c r="C7" s="14"/>
      <c r="D7" s="14" t="s">
        <v>12</v>
      </c>
      <c r="E7" s="72"/>
      <c r="F7" s="162"/>
    </row>
    <row r="8" spans="1:23" s="3" customFormat="1" ht="19.5" customHeight="1">
      <c r="A8" s="14" t="s">
        <v>58</v>
      </c>
      <c r="B8" s="72">
        <v>5</v>
      </c>
      <c r="C8" s="14"/>
      <c r="D8" s="14" t="s">
        <v>14</v>
      </c>
      <c r="E8" s="72"/>
      <c r="F8" s="162"/>
    </row>
    <row r="9" spans="1:23" s="3" customFormat="1" ht="19.5" customHeight="1">
      <c r="A9" s="14" t="s">
        <v>15</v>
      </c>
      <c r="B9" s="72"/>
      <c r="C9" s="14"/>
      <c r="D9" s="14" t="s">
        <v>16</v>
      </c>
      <c r="E9" s="72"/>
      <c r="F9" s="162"/>
    </row>
    <row r="10" spans="1:23" s="3" customFormat="1" ht="19.5" customHeight="1">
      <c r="A10" s="14" t="s">
        <v>17</v>
      </c>
      <c r="B10" s="72"/>
      <c r="C10" s="14"/>
      <c r="D10" s="14" t="s">
        <v>18</v>
      </c>
      <c r="E10" s="72"/>
      <c r="F10" s="162"/>
    </row>
    <row r="11" spans="1:23" s="3" customFormat="1" ht="19.5" customHeight="1">
      <c r="A11" s="14" t="s">
        <v>19</v>
      </c>
      <c r="B11" s="72"/>
      <c r="C11" s="14"/>
      <c r="D11" s="14" t="s">
        <v>20</v>
      </c>
      <c r="E11" s="72"/>
      <c r="F11" s="162"/>
    </row>
    <row r="12" spans="1:23" s="3" customFormat="1" ht="19.5" customHeight="1">
      <c r="A12" s="14" t="s">
        <v>56</v>
      </c>
      <c r="B12" s="72"/>
      <c r="C12" s="14">
        <v>582.6</v>
      </c>
      <c r="D12" s="14" t="s">
        <v>22</v>
      </c>
      <c r="E12" s="72"/>
      <c r="F12" s="162"/>
    </row>
    <row r="13" spans="1:23" s="3" customFormat="1" ht="19.5" customHeight="1">
      <c r="A13" s="14" t="s">
        <v>23</v>
      </c>
      <c r="B13" s="72"/>
      <c r="C13" s="14"/>
      <c r="D13" s="14" t="s">
        <v>14</v>
      </c>
      <c r="E13" s="72"/>
      <c r="F13" s="162"/>
    </row>
    <row r="14" spans="1:23" s="3" customFormat="1" ht="19.5" customHeight="1">
      <c r="A14" s="14" t="s">
        <v>24</v>
      </c>
      <c r="B14" s="72"/>
      <c r="C14" s="14"/>
      <c r="D14" s="14" t="s">
        <v>25</v>
      </c>
      <c r="E14" s="72"/>
      <c r="F14" s="162"/>
    </row>
    <row r="15" spans="1:23" s="3" customFormat="1" ht="19.5" customHeight="1">
      <c r="A15" s="14" t="s">
        <v>26</v>
      </c>
      <c r="B15" s="72"/>
      <c r="C15" s="14"/>
      <c r="D15" s="14" t="s">
        <v>27</v>
      </c>
      <c r="E15" s="72"/>
      <c r="F15" s="162"/>
    </row>
    <row r="16" spans="1:23" s="3" customFormat="1" ht="19.5" customHeight="1">
      <c r="A16" s="14" t="s">
        <v>28</v>
      </c>
      <c r="B16" s="72"/>
      <c r="C16" s="14"/>
      <c r="D16" s="14" t="s">
        <v>29</v>
      </c>
      <c r="E16" s="72"/>
      <c r="F16" s="162"/>
    </row>
    <row r="17" spans="1:6" s="3" customFormat="1" ht="19.5" customHeight="1">
      <c r="A17" s="14" t="s">
        <v>30</v>
      </c>
      <c r="B17" s="72"/>
      <c r="C17" s="14"/>
      <c r="D17" s="14" t="s">
        <v>31</v>
      </c>
      <c r="E17" s="72"/>
      <c r="F17" s="162"/>
    </row>
    <row r="18" spans="1:6" s="3" customFormat="1" ht="19.5" customHeight="1">
      <c r="A18" s="14" t="s">
        <v>32</v>
      </c>
      <c r="B18" s="72"/>
      <c r="C18" s="14"/>
      <c r="D18" s="14" t="s">
        <v>33</v>
      </c>
      <c r="E18" s="72"/>
      <c r="F18" s="162"/>
    </row>
    <row r="19" spans="1:6" s="3" customFormat="1" ht="19.5" customHeight="1">
      <c r="A19" s="14" t="s">
        <v>34</v>
      </c>
      <c r="B19" s="72"/>
      <c r="C19" s="14"/>
      <c r="D19" s="14" t="s">
        <v>35</v>
      </c>
      <c r="E19" s="72"/>
      <c r="F19" s="162"/>
    </row>
    <row r="20" spans="1:6" s="3" customFormat="1" ht="19.5" customHeight="1">
      <c r="A20" s="14" t="s">
        <v>36</v>
      </c>
      <c r="B20" s="72"/>
      <c r="C20" s="14"/>
      <c r="D20" s="14" t="s">
        <v>37</v>
      </c>
      <c r="E20" s="72"/>
      <c r="F20" s="162"/>
    </row>
    <row r="21" spans="1:6" s="3" customFormat="1" ht="19.5" customHeight="1">
      <c r="A21" s="14" t="s">
        <v>38</v>
      </c>
      <c r="B21" s="72"/>
      <c r="C21" s="14"/>
      <c r="D21" s="14" t="s">
        <v>39</v>
      </c>
      <c r="E21" s="72"/>
      <c r="F21" s="162"/>
    </row>
    <row r="22" spans="1:6" s="3" customFormat="1" ht="19.5" customHeight="1">
      <c r="A22" s="14" t="s">
        <v>40</v>
      </c>
      <c r="B22" s="72"/>
      <c r="C22" s="14"/>
      <c r="D22" s="14" t="s">
        <v>41</v>
      </c>
      <c r="E22" s="72"/>
      <c r="F22" s="162"/>
    </row>
    <row r="23" spans="1:6" s="3" customFormat="1" ht="19.5" customHeight="1">
      <c r="A23" s="14" t="s">
        <v>42</v>
      </c>
      <c r="B23" s="72"/>
      <c r="C23" s="14"/>
      <c r="D23" s="14" t="s">
        <v>43</v>
      </c>
      <c r="E23" s="72"/>
      <c r="F23" s="162"/>
    </row>
    <row r="24" spans="1:6" s="3" customFormat="1" ht="19.5" customHeight="1">
      <c r="A24" s="14" t="s">
        <v>44</v>
      </c>
      <c r="B24" s="72"/>
      <c r="C24" s="14"/>
      <c r="D24" s="14" t="s">
        <v>45</v>
      </c>
      <c r="E24" s="72"/>
      <c r="F24" s="162"/>
    </row>
    <row r="25" spans="1:6" s="3" customFormat="1" ht="19.5" customHeight="1">
      <c r="A25" s="55" t="s">
        <v>96</v>
      </c>
      <c r="B25" s="72"/>
      <c r="C25" s="14"/>
      <c r="D25" s="14" t="s">
        <v>46</v>
      </c>
      <c r="E25" s="72"/>
      <c r="F25" s="162"/>
    </row>
    <row r="26" spans="1:6" s="3" customFormat="1" ht="19.5" customHeight="1">
      <c r="A26" s="14"/>
      <c r="B26" s="72"/>
      <c r="C26" s="14"/>
      <c r="D26" s="55" t="s">
        <v>95</v>
      </c>
      <c r="E26" s="72"/>
      <c r="F26" s="162"/>
    </row>
    <row r="27" spans="1:6" s="3" customFormat="1" ht="19.5" customHeight="1">
      <c r="A27" s="55" t="s">
        <v>91</v>
      </c>
      <c r="B27" s="72"/>
      <c r="C27" s="14"/>
      <c r="D27" s="14"/>
      <c r="E27" s="72"/>
      <c r="F27" s="162"/>
    </row>
    <row r="28" spans="1:6" s="3" customFormat="1" ht="19.5" customHeight="1">
      <c r="A28" s="55" t="s">
        <v>92</v>
      </c>
      <c r="B28" s="72"/>
      <c r="C28" s="14"/>
      <c r="D28" s="55" t="s">
        <v>93</v>
      </c>
      <c r="E28" s="72"/>
      <c r="F28" s="162"/>
    </row>
    <row r="29" spans="1:6" s="3" customFormat="1" ht="19.5" customHeight="1">
      <c r="A29" s="14" t="s">
        <v>49</v>
      </c>
      <c r="B29" s="72"/>
      <c r="C29" s="17"/>
      <c r="D29" s="55" t="s">
        <v>94</v>
      </c>
      <c r="E29" s="72"/>
      <c r="F29" s="162"/>
    </row>
    <row r="30" spans="1:6" s="4" customFormat="1" ht="19.5" customHeight="1">
      <c r="A30" s="18" t="s">
        <v>51</v>
      </c>
      <c r="B30" s="71"/>
      <c r="C30" s="14"/>
      <c r="D30" s="14"/>
      <c r="E30" s="72"/>
      <c r="F30" s="162"/>
    </row>
    <row r="31" spans="1:6" s="3" customFormat="1" ht="19.5" customHeight="1">
      <c r="A31" s="18" t="s">
        <v>52</v>
      </c>
      <c r="B31" s="70"/>
      <c r="C31" s="14"/>
      <c r="D31" s="18"/>
      <c r="E31" s="70"/>
      <c r="F31" s="162"/>
    </row>
    <row r="32" spans="1:6" s="76" customFormat="1" ht="19.5" customHeight="1">
      <c r="A32" s="78"/>
      <c r="B32" s="70"/>
      <c r="C32" s="77"/>
      <c r="D32" s="78"/>
      <c r="E32" s="70"/>
      <c r="F32" s="162"/>
    </row>
    <row r="33" spans="1:6" s="76" customFormat="1" ht="19.5" customHeight="1">
      <c r="A33" s="78"/>
      <c r="B33" s="70"/>
      <c r="C33" s="77"/>
      <c r="D33" s="78"/>
      <c r="E33" s="70"/>
      <c r="F33" s="162"/>
    </row>
    <row r="34" spans="1:6" s="3" customFormat="1" ht="20.25" customHeight="1">
      <c r="A34" s="80" t="s">
        <v>53</v>
      </c>
      <c r="B34" s="69">
        <v>8573</v>
      </c>
      <c r="C34" s="21">
        <f>SUM(C5:C31)</f>
        <v>582.6</v>
      </c>
      <c r="D34" s="80" t="s">
        <v>54</v>
      </c>
      <c r="E34" s="69">
        <v>8573</v>
      </c>
      <c r="F34" s="162"/>
    </row>
    <row r="35" spans="1:6" s="3" customFormat="1" ht="20.25" customHeight="1">
      <c r="A35" s="83"/>
      <c r="B35" s="69"/>
      <c r="C35" s="26"/>
      <c r="D35" s="47" t="s">
        <v>83</v>
      </c>
      <c r="E35" s="69"/>
      <c r="F35" s="162"/>
    </row>
    <row r="36" spans="1:6" s="3" customFormat="1" ht="20.25" customHeight="1">
      <c r="A36" s="80" t="s">
        <v>110</v>
      </c>
      <c r="B36" s="69"/>
      <c r="C36" s="26"/>
      <c r="D36" s="80" t="s">
        <v>82</v>
      </c>
      <c r="E36" s="69"/>
      <c r="F36" s="162"/>
    </row>
    <row r="37" spans="1:6" s="3" customFormat="1" ht="20.25" customHeight="1">
      <c r="A37" s="80" t="s">
        <v>128</v>
      </c>
      <c r="B37" s="69">
        <v>8573</v>
      </c>
      <c r="C37" s="14"/>
      <c r="D37" s="80" t="s">
        <v>129</v>
      </c>
      <c r="E37" s="69">
        <v>8573</v>
      </c>
      <c r="F37" s="162"/>
    </row>
  </sheetData>
  <mergeCells count="6">
    <mergeCell ref="F5:F37"/>
    <mergeCell ref="A1:F1"/>
    <mergeCell ref="A2:B2"/>
    <mergeCell ref="A3:B3"/>
    <mergeCell ref="D3:E3"/>
    <mergeCell ref="F3:F4"/>
  </mergeCells>
  <phoneticPr fontId="46" type="noConversion"/>
  <printOptions horizontalCentered="1"/>
  <pageMargins left="0.62992125984251968" right="0.35433070866141736" top="0.15748031496062992" bottom="0.51181102362204722" header="0.11811023622047245" footer="0.23622047244094491"/>
  <pageSetup paperSize="9" scale="95" firstPageNumber="3" orientation="portrait" useFirstPageNumber="1" r:id="rId1"/>
  <headerFooter alignWithMargins="0">
    <oddFooter>&amp;C2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IU39"/>
  <sheetViews>
    <sheetView showGridLines="0" topLeftCell="A28" zoomScale="115" workbookViewId="0">
      <selection activeCell="I45" sqref="I45"/>
    </sheetView>
  </sheetViews>
  <sheetFormatPr defaultColWidth="9" defaultRowHeight="14.25"/>
  <cols>
    <col min="1" max="1" width="30.75" style="6" customWidth="1"/>
    <col min="2" max="2" width="8.625" style="68" customWidth="1"/>
    <col min="3" max="3" width="0.25" style="6" customWidth="1"/>
    <col min="4" max="4" width="27.375" style="6" customWidth="1"/>
    <col min="5" max="5" width="10.625" style="68" customWidth="1"/>
    <col min="6" max="6" width="13.25" style="6" customWidth="1"/>
    <col min="7" max="255" width="9" style="6" customWidth="1"/>
  </cols>
  <sheetData>
    <row r="1" spans="1:23" ht="30.75" customHeight="1">
      <c r="A1" s="156" t="s">
        <v>76</v>
      </c>
      <c r="B1" s="156"/>
      <c r="C1" s="156"/>
      <c r="D1" s="156"/>
      <c r="E1" s="156"/>
      <c r="F1" s="156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s="1" customFormat="1" ht="27" customHeight="1">
      <c r="A2" s="157" t="s">
        <v>0</v>
      </c>
      <c r="B2" s="166"/>
      <c r="C2" s="8"/>
      <c r="D2" s="8"/>
      <c r="E2" s="67"/>
      <c r="F2" s="9" t="s">
        <v>1</v>
      </c>
    </row>
    <row r="3" spans="1:23" s="2" customFormat="1" ht="20.25" customHeight="1">
      <c r="A3" s="167" t="s">
        <v>2</v>
      </c>
      <c r="B3" s="168"/>
      <c r="C3" s="24"/>
      <c r="D3" s="167" t="s">
        <v>3</v>
      </c>
      <c r="E3" s="167"/>
      <c r="F3" s="160" t="s">
        <v>4</v>
      </c>
    </row>
    <row r="4" spans="1:23" s="2" customFormat="1" ht="30.75" customHeight="1">
      <c r="A4" s="11" t="s">
        <v>5</v>
      </c>
      <c r="B4" s="74" t="s">
        <v>79</v>
      </c>
      <c r="C4" s="12" t="s">
        <v>6</v>
      </c>
      <c r="D4" s="11" t="s">
        <v>5</v>
      </c>
      <c r="E4" s="74" t="s">
        <v>74</v>
      </c>
      <c r="F4" s="161"/>
    </row>
    <row r="5" spans="1:23" s="1" customFormat="1" ht="18.75" customHeight="1">
      <c r="A5" s="10" t="s">
        <v>7</v>
      </c>
      <c r="B5" s="41"/>
      <c r="C5" s="10"/>
      <c r="D5" s="10" t="s">
        <v>8</v>
      </c>
      <c r="E5" s="41"/>
      <c r="F5" s="163" t="s">
        <v>85</v>
      </c>
      <c r="R5" s="22"/>
    </row>
    <row r="6" spans="1:23" s="3" customFormat="1" ht="18.75" customHeight="1">
      <c r="A6" s="14" t="s">
        <v>9</v>
      </c>
      <c r="B6" s="72"/>
      <c r="C6" s="14"/>
      <c r="D6" s="14" t="s">
        <v>10</v>
      </c>
      <c r="E6" s="72"/>
      <c r="F6" s="164"/>
    </row>
    <row r="7" spans="1:23" s="3" customFormat="1" ht="18.75" customHeight="1">
      <c r="A7" s="14" t="s">
        <v>11</v>
      </c>
      <c r="B7" s="72"/>
      <c r="C7" s="14"/>
      <c r="D7" s="14" t="s">
        <v>12</v>
      </c>
      <c r="E7" s="72"/>
      <c r="F7" s="164"/>
    </row>
    <row r="8" spans="1:23" s="3" customFormat="1" ht="18.75" customHeight="1">
      <c r="A8" s="14" t="s">
        <v>13</v>
      </c>
      <c r="B8" s="72"/>
      <c r="C8" s="14"/>
      <c r="D8" s="14" t="s">
        <v>14</v>
      </c>
      <c r="E8" s="72"/>
      <c r="F8" s="164"/>
    </row>
    <row r="9" spans="1:23" s="3" customFormat="1" ht="18.75" customHeight="1">
      <c r="A9" s="14"/>
      <c r="B9" s="72"/>
      <c r="C9" s="14"/>
      <c r="D9" s="14" t="s">
        <v>16</v>
      </c>
      <c r="E9" s="72"/>
      <c r="F9" s="164"/>
    </row>
    <row r="10" spans="1:23" s="3" customFormat="1" ht="18.75" customHeight="1">
      <c r="A10" s="14" t="s">
        <v>15</v>
      </c>
      <c r="B10" s="72">
        <f>B11+B12+B13+B14</f>
        <v>412</v>
      </c>
      <c r="C10" s="14"/>
      <c r="D10" s="14" t="s">
        <v>18</v>
      </c>
      <c r="E10" s="72">
        <f>E11+E12+E13+E14+E16</f>
        <v>475</v>
      </c>
      <c r="F10" s="164"/>
    </row>
    <row r="11" spans="1:23" s="3" customFormat="1" ht="18.75" customHeight="1">
      <c r="A11" s="14" t="s">
        <v>17</v>
      </c>
      <c r="B11" s="72">
        <v>61</v>
      </c>
      <c r="C11" s="14"/>
      <c r="D11" s="14" t="s">
        <v>20</v>
      </c>
      <c r="E11" s="72">
        <v>350</v>
      </c>
      <c r="F11" s="164"/>
    </row>
    <row r="12" spans="1:23" s="3" customFormat="1" ht="18.75" customHeight="1">
      <c r="A12" s="14" t="s">
        <v>19</v>
      </c>
      <c r="B12" s="72"/>
      <c r="C12" s="14">
        <v>582.6</v>
      </c>
      <c r="D12" s="14" t="s">
        <v>22</v>
      </c>
      <c r="E12" s="72">
        <v>105</v>
      </c>
      <c r="F12" s="164"/>
    </row>
    <row r="13" spans="1:23" s="3" customFormat="1" ht="18.75" customHeight="1">
      <c r="A13" s="14" t="s">
        <v>21</v>
      </c>
      <c r="B13" s="72">
        <v>1</v>
      </c>
      <c r="C13" s="14"/>
      <c r="D13" s="14" t="s">
        <v>14</v>
      </c>
      <c r="E13" s="72">
        <v>2</v>
      </c>
      <c r="F13" s="164"/>
    </row>
    <row r="14" spans="1:23" s="3" customFormat="1" ht="18.75" customHeight="1">
      <c r="A14" s="18" t="s">
        <v>81</v>
      </c>
      <c r="B14" s="42">
        <v>350</v>
      </c>
      <c r="C14" s="14"/>
      <c r="D14" s="14" t="s">
        <v>25</v>
      </c>
      <c r="E14" s="72">
        <v>12</v>
      </c>
      <c r="F14" s="164"/>
    </row>
    <row r="15" spans="1:23" s="3" customFormat="1" ht="18.75" customHeight="1">
      <c r="A15" s="14" t="s">
        <v>23</v>
      </c>
      <c r="B15" s="69"/>
      <c r="C15" s="14"/>
      <c r="D15" s="14" t="s">
        <v>67</v>
      </c>
      <c r="E15" s="72">
        <f>E17+E18+E19</f>
        <v>0</v>
      </c>
      <c r="F15" s="164"/>
    </row>
    <row r="16" spans="1:23" s="3" customFormat="1" ht="18.75" customHeight="1">
      <c r="A16" s="14" t="s">
        <v>24</v>
      </c>
      <c r="B16" s="72"/>
      <c r="C16" s="14"/>
      <c r="D16" s="14" t="s">
        <v>80</v>
      </c>
      <c r="E16" s="72">
        <v>6</v>
      </c>
      <c r="F16" s="164"/>
    </row>
    <row r="17" spans="1:6" s="3" customFormat="1" ht="18.75" customHeight="1">
      <c r="A17" s="14" t="s">
        <v>26</v>
      </c>
      <c r="B17" s="72"/>
      <c r="C17" s="14"/>
      <c r="D17" s="14" t="s">
        <v>29</v>
      </c>
      <c r="E17" s="72"/>
      <c r="F17" s="164"/>
    </row>
    <row r="18" spans="1:6" s="3" customFormat="1" ht="18.75" customHeight="1">
      <c r="A18" s="14" t="s">
        <v>28</v>
      </c>
      <c r="B18" s="72"/>
      <c r="C18" s="14"/>
      <c r="D18" s="14" t="s">
        <v>31</v>
      </c>
      <c r="E18" s="72"/>
      <c r="F18" s="164"/>
    </row>
    <row r="19" spans="1:6" s="3" customFormat="1" ht="18.75" customHeight="1">
      <c r="A19" s="14" t="s">
        <v>30</v>
      </c>
      <c r="B19" s="69"/>
      <c r="C19" s="14"/>
      <c r="D19" s="14" t="s">
        <v>33</v>
      </c>
      <c r="E19" s="72"/>
      <c r="F19" s="164"/>
    </row>
    <row r="20" spans="1:6" s="3" customFormat="1" ht="18.75" customHeight="1">
      <c r="A20" s="14" t="s">
        <v>32</v>
      </c>
      <c r="B20" s="72"/>
      <c r="C20" s="14"/>
      <c r="D20" s="14" t="s">
        <v>35</v>
      </c>
      <c r="E20" s="69"/>
      <c r="F20" s="164"/>
    </row>
    <row r="21" spans="1:6" s="3" customFormat="1" ht="18.75" customHeight="1">
      <c r="A21" s="14" t="s">
        <v>34</v>
      </c>
      <c r="B21" s="72"/>
      <c r="C21" s="14"/>
      <c r="D21" s="14" t="s">
        <v>37</v>
      </c>
      <c r="E21" s="72"/>
      <c r="F21" s="164"/>
    </row>
    <row r="22" spans="1:6" s="3" customFormat="1" ht="18.75" customHeight="1">
      <c r="A22" s="14" t="s">
        <v>36</v>
      </c>
      <c r="B22" s="72"/>
      <c r="C22" s="14"/>
      <c r="D22" s="14" t="s">
        <v>39</v>
      </c>
      <c r="E22" s="72"/>
      <c r="F22" s="164"/>
    </row>
    <row r="23" spans="1:6" s="3" customFormat="1" ht="18.75" customHeight="1">
      <c r="A23" s="14" t="s">
        <v>38</v>
      </c>
      <c r="B23" s="69"/>
      <c r="C23" s="14"/>
      <c r="D23" s="14" t="s">
        <v>41</v>
      </c>
      <c r="E23" s="69"/>
      <c r="F23" s="164"/>
    </row>
    <row r="24" spans="1:6" s="3" customFormat="1" ht="18.75" customHeight="1">
      <c r="A24" s="14" t="s">
        <v>40</v>
      </c>
      <c r="B24" s="72"/>
      <c r="C24" s="14"/>
      <c r="D24" s="14" t="s">
        <v>43</v>
      </c>
      <c r="E24" s="72"/>
      <c r="F24" s="164"/>
    </row>
    <row r="25" spans="1:6" s="3" customFormat="1" ht="18.75" customHeight="1">
      <c r="A25" s="14" t="s">
        <v>42</v>
      </c>
      <c r="B25" s="72"/>
      <c r="C25" s="14"/>
      <c r="D25" s="14" t="s">
        <v>45</v>
      </c>
      <c r="E25" s="72"/>
      <c r="F25" s="164"/>
    </row>
    <row r="26" spans="1:6" s="3" customFormat="1" ht="18.75" customHeight="1">
      <c r="A26" s="14" t="s">
        <v>44</v>
      </c>
      <c r="B26" s="72"/>
      <c r="C26" s="14"/>
      <c r="D26" s="14" t="s">
        <v>46</v>
      </c>
      <c r="E26" s="72"/>
      <c r="F26" s="164"/>
    </row>
    <row r="27" spans="1:6" s="3" customFormat="1" ht="18.75" customHeight="1">
      <c r="A27" s="55" t="s">
        <v>96</v>
      </c>
      <c r="B27" s="72"/>
      <c r="C27" s="14"/>
      <c r="D27" s="55" t="s">
        <v>95</v>
      </c>
      <c r="E27" s="72"/>
      <c r="F27" s="164"/>
    </row>
    <row r="28" spans="1:6" s="3" customFormat="1" ht="18.75" customHeight="1">
      <c r="A28" s="14"/>
      <c r="B28" s="72"/>
      <c r="C28" s="14"/>
      <c r="D28" s="14"/>
      <c r="E28" s="72"/>
      <c r="F28" s="164"/>
    </row>
    <row r="29" spans="1:6" s="3" customFormat="1" ht="18.75" customHeight="1">
      <c r="A29" s="55" t="s">
        <v>91</v>
      </c>
      <c r="B29" s="72"/>
      <c r="C29" s="14"/>
      <c r="D29" s="55" t="s">
        <v>93</v>
      </c>
      <c r="E29" s="72"/>
      <c r="F29" s="164"/>
    </row>
    <row r="30" spans="1:6" s="3" customFormat="1" ht="18.75" customHeight="1">
      <c r="A30" s="55" t="s">
        <v>92</v>
      </c>
      <c r="B30" s="69"/>
      <c r="C30" s="17"/>
      <c r="D30" s="55" t="s">
        <v>94</v>
      </c>
      <c r="E30" s="72"/>
      <c r="F30" s="164"/>
    </row>
    <row r="31" spans="1:6" s="4" customFormat="1" ht="18.75" customHeight="1">
      <c r="A31" s="14" t="s">
        <v>49</v>
      </c>
      <c r="B31" s="72"/>
      <c r="C31" s="14"/>
      <c r="D31" s="14"/>
      <c r="E31" s="70"/>
      <c r="F31" s="164"/>
    </row>
    <row r="32" spans="1:6" s="3" customFormat="1" ht="18.75" customHeight="1">
      <c r="A32" s="18" t="s">
        <v>51</v>
      </c>
      <c r="B32" s="71"/>
      <c r="C32" s="14"/>
      <c r="D32" s="56"/>
      <c r="E32" s="66"/>
      <c r="F32" s="164"/>
    </row>
    <row r="33" spans="1:6" s="3" customFormat="1" ht="18.75" customHeight="1">
      <c r="A33" s="18" t="s">
        <v>52</v>
      </c>
      <c r="B33" s="70"/>
      <c r="C33" s="21">
        <f>SUM(C5:C32)</f>
        <v>582.6</v>
      </c>
      <c r="D33" s="56"/>
      <c r="E33" s="66"/>
      <c r="F33" s="164"/>
    </row>
    <row r="34" spans="1:6" s="76" customFormat="1" ht="18.75" customHeight="1">
      <c r="A34" s="78"/>
      <c r="B34" s="70"/>
      <c r="C34" s="82"/>
      <c r="D34" s="78"/>
      <c r="E34" s="66"/>
      <c r="F34" s="164"/>
    </row>
    <row r="35" spans="1:6" s="76" customFormat="1" ht="18.75" customHeight="1">
      <c r="A35" s="78"/>
      <c r="B35" s="70"/>
      <c r="C35" s="82"/>
      <c r="D35" s="78"/>
      <c r="E35" s="66"/>
      <c r="F35" s="164"/>
    </row>
    <row r="36" spans="1:6" s="3" customFormat="1" ht="18.75" customHeight="1">
      <c r="A36" s="80" t="s">
        <v>53</v>
      </c>
      <c r="B36" s="69">
        <v>412</v>
      </c>
      <c r="C36" s="80"/>
      <c r="D36" s="80" t="s">
        <v>54</v>
      </c>
      <c r="E36" s="69">
        <v>475</v>
      </c>
      <c r="F36" s="164"/>
    </row>
    <row r="37" spans="1:6" s="3" customFormat="1" ht="18.75" customHeight="1">
      <c r="A37" s="83"/>
      <c r="B37" s="69"/>
      <c r="C37" s="80"/>
      <c r="D37" s="47" t="s">
        <v>83</v>
      </c>
      <c r="E37" s="43">
        <f>B36-E36</f>
        <v>-63</v>
      </c>
      <c r="F37" s="164"/>
    </row>
    <row r="38" spans="1:6" s="3" customFormat="1" ht="18.75" customHeight="1">
      <c r="A38" s="80" t="s">
        <v>84</v>
      </c>
      <c r="B38" s="69">
        <v>369</v>
      </c>
      <c r="C38" s="80"/>
      <c r="D38" s="80" t="s">
        <v>82</v>
      </c>
      <c r="E38" s="69">
        <f>B38+E37</f>
        <v>306</v>
      </c>
      <c r="F38" s="164"/>
    </row>
    <row r="39" spans="1:6" s="3" customFormat="1" ht="18.75" customHeight="1">
      <c r="A39" s="80" t="s">
        <v>126</v>
      </c>
      <c r="B39" s="69">
        <f>B36+B38</f>
        <v>781</v>
      </c>
      <c r="C39" s="48"/>
      <c r="D39" s="83" t="s">
        <v>127</v>
      </c>
      <c r="E39" s="71">
        <f>E36+E38</f>
        <v>781</v>
      </c>
      <c r="F39" s="165"/>
    </row>
  </sheetData>
  <mergeCells count="6">
    <mergeCell ref="F5:F39"/>
    <mergeCell ref="A1:F1"/>
    <mergeCell ref="A2:B2"/>
    <mergeCell ref="A3:B3"/>
    <mergeCell ref="D3:E3"/>
    <mergeCell ref="F3:F4"/>
  </mergeCells>
  <phoneticPr fontId="46" type="noConversion"/>
  <printOptions horizontalCentered="1"/>
  <pageMargins left="0.62992125984251968" right="0.35433070866141736" top="0.43307086614173229" bottom="0.55118110236220474" header="0.43307086614173229" footer="0.35433070866141736"/>
  <pageSetup paperSize="9" scale="95" orientation="portrait" useFirstPageNumber="1" r:id="rId1"/>
  <headerFooter alignWithMargins="0">
    <oddFooter>&amp;C3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IU37"/>
  <sheetViews>
    <sheetView showGridLines="0" topLeftCell="A19" zoomScale="115" workbookViewId="0">
      <selection activeCell="I45" sqref="I45"/>
    </sheetView>
  </sheetViews>
  <sheetFormatPr defaultColWidth="9" defaultRowHeight="14.25"/>
  <cols>
    <col min="1" max="1" width="32.75" style="6" customWidth="1"/>
    <col min="2" max="2" width="10.25" style="68" customWidth="1"/>
    <col min="3" max="3" width="0.25" style="6" customWidth="1"/>
    <col min="4" max="4" width="24.75" style="6" customWidth="1"/>
    <col min="5" max="5" width="10" style="68" customWidth="1"/>
    <col min="6" max="6" width="12" style="6" customWidth="1"/>
    <col min="7" max="255" width="9" style="6" customWidth="1"/>
  </cols>
  <sheetData>
    <row r="1" spans="1:23" ht="23.1" customHeight="1">
      <c r="A1" s="156" t="s">
        <v>76</v>
      </c>
      <c r="B1" s="156"/>
      <c r="C1" s="156"/>
      <c r="D1" s="156"/>
      <c r="E1" s="156"/>
      <c r="F1" s="156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s="1" customFormat="1" ht="38.25" customHeight="1">
      <c r="A2" s="157" t="s">
        <v>87</v>
      </c>
      <c r="B2" s="157"/>
      <c r="C2" s="8"/>
      <c r="D2" s="8"/>
      <c r="E2" s="67"/>
      <c r="F2" s="9" t="s">
        <v>1</v>
      </c>
    </row>
    <row r="3" spans="1:23" s="2" customFormat="1" ht="19.5" customHeight="1">
      <c r="A3" s="158" t="s">
        <v>2</v>
      </c>
      <c r="B3" s="159"/>
      <c r="C3" s="10"/>
      <c r="D3" s="158" t="s">
        <v>3</v>
      </c>
      <c r="E3" s="158"/>
      <c r="F3" s="160" t="s">
        <v>4</v>
      </c>
    </row>
    <row r="4" spans="1:23" s="2" customFormat="1" ht="27.75" customHeight="1">
      <c r="A4" s="11" t="s">
        <v>5</v>
      </c>
      <c r="B4" s="74" t="s">
        <v>78</v>
      </c>
      <c r="C4" s="12" t="s">
        <v>6</v>
      </c>
      <c r="D4" s="11" t="s">
        <v>5</v>
      </c>
      <c r="E4" s="74" t="s">
        <v>78</v>
      </c>
      <c r="F4" s="161"/>
    </row>
    <row r="5" spans="1:23" s="1" customFormat="1" ht="19.5" customHeight="1">
      <c r="A5" s="10" t="s">
        <v>7</v>
      </c>
      <c r="B5" s="73"/>
      <c r="C5" s="10"/>
      <c r="D5" s="10" t="s">
        <v>8</v>
      </c>
      <c r="E5" s="73"/>
      <c r="F5" s="169" t="s">
        <v>108</v>
      </c>
      <c r="R5" s="22"/>
    </row>
    <row r="6" spans="1:23" s="3" customFormat="1" ht="19.5" customHeight="1">
      <c r="A6" s="14" t="s">
        <v>9</v>
      </c>
      <c r="B6" s="72"/>
      <c r="C6" s="14"/>
      <c r="D6" s="14" t="s">
        <v>10</v>
      </c>
      <c r="E6" s="72"/>
      <c r="F6" s="169"/>
    </row>
    <row r="7" spans="1:23" s="3" customFormat="1" ht="19.5" customHeight="1">
      <c r="A7" s="14" t="s">
        <v>11</v>
      </c>
      <c r="B7" s="72"/>
      <c r="C7" s="14"/>
      <c r="D7" s="14" t="s">
        <v>12</v>
      </c>
      <c r="E7" s="72"/>
      <c r="F7" s="169"/>
    </row>
    <row r="8" spans="1:23" s="3" customFormat="1" ht="19.5" customHeight="1">
      <c r="A8" s="14" t="s">
        <v>13</v>
      </c>
      <c r="B8" s="72"/>
      <c r="C8" s="14"/>
      <c r="D8" s="14" t="s">
        <v>14</v>
      </c>
      <c r="E8" s="72"/>
      <c r="F8" s="169"/>
    </row>
    <row r="9" spans="1:23" s="3" customFormat="1" ht="19.5" customHeight="1">
      <c r="A9" s="14" t="s">
        <v>15</v>
      </c>
      <c r="B9" s="72"/>
      <c r="C9" s="14"/>
      <c r="D9" s="14" t="s">
        <v>16</v>
      </c>
      <c r="E9" s="72"/>
      <c r="F9" s="169"/>
    </row>
    <row r="10" spans="1:23" s="3" customFormat="1" ht="19.5" customHeight="1">
      <c r="A10" s="14" t="s">
        <v>17</v>
      </c>
      <c r="B10" s="72"/>
      <c r="C10" s="14"/>
      <c r="D10" s="14" t="s">
        <v>18</v>
      </c>
      <c r="E10" s="72"/>
      <c r="F10" s="169"/>
    </row>
    <row r="11" spans="1:23" s="3" customFormat="1" ht="19.5" customHeight="1">
      <c r="A11" s="14" t="s">
        <v>19</v>
      </c>
      <c r="B11" s="72"/>
      <c r="C11" s="14"/>
      <c r="D11" s="14" t="s">
        <v>20</v>
      </c>
      <c r="E11" s="72"/>
      <c r="F11" s="169"/>
    </row>
    <row r="12" spans="1:23" s="3" customFormat="1" ht="19.5" customHeight="1">
      <c r="A12" s="14" t="s">
        <v>56</v>
      </c>
      <c r="B12" s="72"/>
      <c r="C12" s="14">
        <v>582.6</v>
      </c>
      <c r="D12" s="14" t="s">
        <v>22</v>
      </c>
      <c r="E12" s="72"/>
      <c r="F12" s="169"/>
    </row>
    <row r="13" spans="1:23" s="3" customFormat="1" ht="19.5" customHeight="1">
      <c r="A13" s="14" t="s">
        <v>23</v>
      </c>
      <c r="B13" s="72">
        <v>3883</v>
      </c>
      <c r="C13" s="14"/>
      <c r="D13" s="14" t="s">
        <v>14</v>
      </c>
      <c r="E13" s="72"/>
      <c r="F13" s="169"/>
    </row>
    <row r="14" spans="1:23" s="3" customFormat="1" ht="19.5" customHeight="1">
      <c r="A14" s="14" t="s">
        <v>24</v>
      </c>
      <c r="B14" s="72">
        <v>3740</v>
      </c>
      <c r="C14" s="14"/>
      <c r="D14" s="14" t="s">
        <v>25</v>
      </c>
      <c r="E14" s="72"/>
      <c r="F14" s="169"/>
    </row>
    <row r="15" spans="1:23" s="3" customFormat="1" ht="19.5" customHeight="1">
      <c r="A15" s="14" t="s">
        <v>26</v>
      </c>
      <c r="B15" s="72">
        <v>143</v>
      </c>
      <c r="C15" s="14"/>
      <c r="D15" s="14" t="s">
        <v>27</v>
      </c>
      <c r="E15" s="72"/>
      <c r="F15" s="169"/>
    </row>
    <row r="16" spans="1:23" s="3" customFormat="1" ht="19.5" customHeight="1">
      <c r="A16" s="14" t="s">
        <v>60</v>
      </c>
      <c r="B16" s="72"/>
      <c r="C16" s="14"/>
      <c r="D16" s="14" t="s">
        <v>29</v>
      </c>
      <c r="E16" s="72">
        <v>2716</v>
      </c>
      <c r="F16" s="169"/>
    </row>
    <row r="17" spans="1:6" s="3" customFormat="1" ht="19.5" customHeight="1">
      <c r="A17" s="14" t="s">
        <v>30</v>
      </c>
      <c r="B17" s="72"/>
      <c r="C17" s="14"/>
      <c r="D17" s="14" t="s">
        <v>31</v>
      </c>
      <c r="E17" s="72">
        <v>2186</v>
      </c>
      <c r="F17" s="169"/>
    </row>
    <row r="18" spans="1:6" s="3" customFormat="1" ht="19.5" customHeight="1">
      <c r="A18" s="14" t="s">
        <v>32</v>
      </c>
      <c r="B18" s="72"/>
      <c r="C18" s="14"/>
      <c r="D18" s="14" t="s">
        <v>33</v>
      </c>
      <c r="E18" s="72">
        <v>530</v>
      </c>
      <c r="F18" s="169"/>
    </row>
    <row r="19" spans="1:6" s="3" customFormat="1" ht="19.5" customHeight="1">
      <c r="A19" s="14" t="s">
        <v>34</v>
      </c>
      <c r="B19" s="72"/>
      <c r="C19" s="14"/>
      <c r="D19" s="14" t="s">
        <v>35</v>
      </c>
      <c r="E19" s="72"/>
      <c r="F19" s="169"/>
    </row>
    <row r="20" spans="1:6" s="3" customFormat="1" ht="19.5" customHeight="1">
      <c r="A20" s="14" t="s">
        <v>36</v>
      </c>
      <c r="B20" s="72"/>
      <c r="C20" s="14"/>
      <c r="D20" s="14" t="s">
        <v>37</v>
      </c>
      <c r="E20" s="72"/>
      <c r="F20" s="169"/>
    </row>
    <row r="21" spans="1:6" s="3" customFormat="1" ht="19.5" customHeight="1">
      <c r="A21" s="14" t="s">
        <v>38</v>
      </c>
      <c r="B21" s="72"/>
      <c r="C21" s="14"/>
      <c r="D21" s="14" t="s">
        <v>39</v>
      </c>
      <c r="E21" s="72"/>
      <c r="F21" s="169"/>
    </row>
    <row r="22" spans="1:6" s="3" customFormat="1" ht="19.5" customHeight="1">
      <c r="A22" s="14" t="s">
        <v>40</v>
      </c>
      <c r="B22" s="72"/>
      <c r="C22" s="14"/>
      <c r="D22" s="14" t="s">
        <v>41</v>
      </c>
      <c r="E22" s="72"/>
      <c r="F22" s="169"/>
    </row>
    <row r="23" spans="1:6" s="3" customFormat="1" ht="19.5" customHeight="1">
      <c r="A23" s="14" t="s">
        <v>42</v>
      </c>
      <c r="B23" s="72"/>
      <c r="C23" s="14"/>
      <c r="D23" s="14" t="s">
        <v>43</v>
      </c>
      <c r="E23" s="72"/>
      <c r="F23" s="169"/>
    </row>
    <row r="24" spans="1:6" s="3" customFormat="1" ht="19.5" customHeight="1">
      <c r="A24" s="14" t="s">
        <v>44</v>
      </c>
      <c r="B24" s="72"/>
      <c r="C24" s="14"/>
      <c r="D24" s="14" t="s">
        <v>45</v>
      </c>
      <c r="E24" s="72"/>
      <c r="F24" s="169"/>
    </row>
    <row r="25" spans="1:6" s="3" customFormat="1" ht="19.5" customHeight="1">
      <c r="A25" s="55" t="s">
        <v>96</v>
      </c>
      <c r="B25" s="72"/>
      <c r="C25" s="14"/>
      <c r="D25" s="14" t="s">
        <v>46</v>
      </c>
      <c r="E25" s="72"/>
      <c r="F25" s="169"/>
    </row>
    <row r="26" spans="1:6" s="3" customFormat="1" ht="19.5" customHeight="1">
      <c r="A26" s="14"/>
      <c r="B26" s="72"/>
      <c r="C26" s="14"/>
      <c r="D26" s="55" t="s">
        <v>95</v>
      </c>
      <c r="E26" s="72"/>
      <c r="F26" s="169"/>
    </row>
    <row r="27" spans="1:6" s="3" customFormat="1" ht="19.5" customHeight="1">
      <c r="A27" s="55" t="s">
        <v>91</v>
      </c>
      <c r="B27" s="72"/>
      <c r="C27" s="14"/>
      <c r="D27" s="14"/>
      <c r="E27" s="72"/>
      <c r="F27" s="169"/>
    </row>
    <row r="28" spans="1:6" s="3" customFormat="1" ht="19.5" customHeight="1">
      <c r="A28" s="55" t="s">
        <v>92</v>
      </c>
      <c r="B28" s="72"/>
      <c r="C28" s="14"/>
      <c r="D28" s="55" t="s">
        <v>93</v>
      </c>
      <c r="E28" s="72"/>
      <c r="F28" s="169"/>
    </row>
    <row r="29" spans="1:6" s="3" customFormat="1" ht="19.5" customHeight="1">
      <c r="A29" s="14" t="s">
        <v>49</v>
      </c>
      <c r="B29" s="72"/>
      <c r="C29" s="17"/>
      <c r="D29" s="55" t="s">
        <v>94</v>
      </c>
      <c r="E29" s="72"/>
      <c r="F29" s="169"/>
    </row>
    <row r="30" spans="1:6" s="4" customFormat="1" ht="19.5" customHeight="1">
      <c r="A30" s="18" t="s">
        <v>51</v>
      </c>
      <c r="B30" s="71"/>
      <c r="C30" s="14"/>
      <c r="D30" s="14"/>
      <c r="E30" s="72"/>
      <c r="F30" s="169"/>
    </row>
    <row r="31" spans="1:6" s="3" customFormat="1" ht="19.5" customHeight="1">
      <c r="A31" s="18" t="s">
        <v>52</v>
      </c>
      <c r="B31" s="70"/>
      <c r="C31" s="14"/>
      <c r="D31" s="18"/>
      <c r="E31" s="70"/>
      <c r="F31" s="169"/>
    </row>
    <row r="32" spans="1:6" s="76" customFormat="1" ht="19.5" customHeight="1">
      <c r="A32" s="78"/>
      <c r="B32" s="70"/>
      <c r="C32" s="77"/>
      <c r="D32" s="78"/>
      <c r="E32" s="70"/>
      <c r="F32" s="169"/>
    </row>
    <row r="33" spans="1:6" s="76" customFormat="1" ht="19.5" customHeight="1">
      <c r="A33" s="78"/>
      <c r="B33" s="70"/>
      <c r="C33" s="77"/>
      <c r="D33" s="78"/>
      <c r="E33" s="70"/>
      <c r="F33" s="169"/>
    </row>
    <row r="34" spans="1:6" s="3" customFormat="1" ht="20.25" customHeight="1">
      <c r="A34" s="111" t="s">
        <v>53</v>
      </c>
      <c r="B34" s="69">
        <v>3883</v>
      </c>
      <c r="C34" s="49">
        <f>SUM(C5:C31)</f>
        <v>582.6</v>
      </c>
      <c r="D34" s="80" t="s">
        <v>54</v>
      </c>
      <c r="E34" s="69">
        <v>2716</v>
      </c>
      <c r="F34" s="169"/>
    </row>
    <row r="35" spans="1:6" s="3" customFormat="1" ht="20.25" customHeight="1">
      <c r="A35" s="112"/>
      <c r="B35" s="69"/>
      <c r="C35" s="80"/>
      <c r="D35" s="47" t="s">
        <v>83</v>
      </c>
      <c r="E35" s="69">
        <f>B34-E34</f>
        <v>1167</v>
      </c>
      <c r="F35" s="169"/>
    </row>
    <row r="36" spans="1:6" s="3" customFormat="1" ht="20.25" customHeight="1">
      <c r="A36" s="111" t="s">
        <v>84</v>
      </c>
      <c r="B36" s="69">
        <v>6265</v>
      </c>
      <c r="C36" s="80"/>
      <c r="D36" s="80" t="s">
        <v>82</v>
      </c>
      <c r="E36" s="69">
        <v>7432</v>
      </c>
      <c r="F36" s="169"/>
    </row>
    <row r="37" spans="1:6" s="3" customFormat="1" ht="20.25" customHeight="1">
      <c r="A37" s="111" t="s">
        <v>126</v>
      </c>
      <c r="B37" s="69">
        <f>B34+B36</f>
        <v>10148</v>
      </c>
      <c r="C37" s="80"/>
      <c r="D37" s="80" t="s">
        <v>127</v>
      </c>
      <c r="E37" s="69">
        <f>E34+E36</f>
        <v>10148</v>
      </c>
      <c r="F37" s="169"/>
    </row>
  </sheetData>
  <mergeCells count="6">
    <mergeCell ref="F5:F37"/>
    <mergeCell ref="A1:F1"/>
    <mergeCell ref="A2:B2"/>
    <mergeCell ref="A3:B3"/>
    <mergeCell ref="D3:E3"/>
    <mergeCell ref="F3:F4"/>
  </mergeCells>
  <phoneticPr fontId="46" type="noConversion"/>
  <printOptions horizontalCentered="1"/>
  <pageMargins left="0.62992125984251968" right="0.35433070866141736" top="0.43307086614173229" bottom="0.55118110236220474" header="0.35433070866141736" footer="0.51181102362204722"/>
  <pageSetup paperSize="9" scale="95" firstPageNumber="2" orientation="portrait" useFirstPageNumber="1" r:id="rId1"/>
  <headerFooter alignWithMargins="0">
    <oddFooter>&amp;C4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IU37"/>
  <sheetViews>
    <sheetView showGridLines="0" topLeftCell="A25" zoomScale="115" workbookViewId="0">
      <selection activeCell="I45" sqref="I45"/>
    </sheetView>
  </sheetViews>
  <sheetFormatPr defaultColWidth="9" defaultRowHeight="14.25"/>
  <cols>
    <col min="1" max="1" width="29.5" style="6" customWidth="1"/>
    <col min="2" max="2" width="9.25" style="68" customWidth="1"/>
    <col min="3" max="3" width="0.25" style="6" customWidth="1"/>
    <col min="4" max="4" width="25.875" style="6" customWidth="1"/>
    <col min="5" max="5" width="9" style="46" customWidth="1"/>
    <col min="6" max="6" width="12" style="6" customWidth="1"/>
    <col min="7" max="255" width="9" style="6" customWidth="1"/>
  </cols>
  <sheetData>
    <row r="1" spans="1:23" ht="24" customHeight="1">
      <c r="A1" s="156" t="s">
        <v>76</v>
      </c>
      <c r="B1" s="156"/>
      <c r="C1" s="156"/>
      <c r="D1" s="156"/>
      <c r="E1" s="156"/>
      <c r="F1" s="156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s="1" customFormat="1" ht="33" customHeight="1">
      <c r="A2" s="157" t="s">
        <v>64</v>
      </c>
      <c r="B2" s="157"/>
      <c r="C2" s="8"/>
      <c r="D2" s="8"/>
      <c r="E2" s="44"/>
      <c r="F2" s="9" t="s">
        <v>1</v>
      </c>
    </row>
    <row r="3" spans="1:23" s="2" customFormat="1" ht="20.100000000000001" customHeight="1">
      <c r="A3" s="158" t="s">
        <v>2</v>
      </c>
      <c r="B3" s="159"/>
      <c r="C3" s="10"/>
      <c r="D3" s="158" t="s">
        <v>3</v>
      </c>
      <c r="E3" s="158"/>
      <c r="F3" s="160" t="s">
        <v>4</v>
      </c>
    </row>
    <row r="4" spans="1:23" s="2" customFormat="1" ht="31.5" customHeight="1">
      <c r="A4" s="11" t="s">
        <v>5</v>
      </c>
      <c r="B4" s="74" t="s">
        <v>78</v>
      </c>
      <c r="C4" s="12" t="s">
        <v>6</v>
      </c>
      <c r="D4" s="11" t="s">
        <v>5</v>
      </c>
      <c r="E4" s="114" t="s">
        <v>78</v>
      </c>
      <c r="F4" s="161"/>
    </row>
    <row r="5" spans="1:23" s="1" customFormat="1" ht="20.25" customHeight="1">
      <c r="A5" s="10" t="s">
        <v>7</v>
      </c>
      <c r="B5" s="73"/>
      <c r="C5" s="10"/>
      <c r="D5" s="10" t="s">
        <v>8</v>
      </c>
      <c r="E5" s="115"/>
      <c r="F5" s="169" t="s">
        <v>107</v>
      </c>
      <c r="R5" s="22"/>
    </row>
    <row r="6" spans="1:23" s="3" customFormat="1" ht="20.25" customHeight="1">
      <c r="A6" s="14" t="s">
        <v>9</v>
      </c>
      <c r="B6" s="72"/>
      <c r="C6" s="14"/>
      <c r="D6" s="14" t="s">
        <v>10</v>
      </c>
      <c r="E6" s="116"/>
      <c r="F6" s="169"/>
    </row>
    <row r="7" spans="1:23" s="3" customFormat="1" ht="20.25" customHeight="1">
      <c r="A7" s="14" t="s">
        <v>11</v>
      </c>
      <c r="B7" s="72"/>
      <c r="C7" s="14"/>
      <c r="D7" s="14" t="s">
        <v>12</v>
      </c>
      <c r="E7" s="116"/>
      <c r="F7" s="169"/>
    </row>
    <row r="8" spans="1:23" s="3" customFormat="1" ht="20.25" customHeight="1">
      <c r="A8" s="14" t="s">
        <v>13</v>
      </c>
      <c r="B8" s="72"/>
      <c r="C8" s="14"/>
      <c r="D8" s="14" t="s">
        <v>14</v>
      </c>
      <c r="E8" s="116"/>
      <c r="F8" s="169"/>
    </row>
    <row r="9" spans="1:23" s="3" customFormat="1" ht="20.25" customHeight="1">
      <c r="A9" s="14" t="s">
        <v>15</v>
      </c>
      <c r="B9" s="72"/>
      <c r="C9" s="14"/>
      <c r="D9" s="14" t="s">
        <v>16</v>
      </c>
      <c r="E9" s="116"/>
      <c r="F9" s="169"/>
    </row>
    <row r="10" spans="1:23" s="3" customFormat="1" ht="20.25" customHeight="1">
      <c r="A10" s="14" t="s">
        <v>17</v>
      </c>
      <c r="B10" s="72"/>
      <c r="C10" s="14"/>
      <c r="D10" s="14" t="s">
        <v>18</v>
      </c>
      <c r="E10" s="116"/>
      <c r="F10" s="169"/>
    </row>
    <row r="11" spans="1:23" s="3" customFormat="1" ht="20.25" customHeight="1">
      <c r="A11" s="14" t="s">
        <v>19</v>
      </c>
      <c r="B11" s="72"/>
      <c r="C11" s="14"/>
      <c r="D11" s="14" t="s">
        <v>20</v>
      </c>
      <c r="E11" s="116"/>
      <c r="F11" s="169"/>
    </row>
    <row r="12" spans="1:23" s="3" customFormat="1" ht="20.25" customHeight="1">
      <c r="A12" s="14" t="s">
        <v>56</v>
      </c>
      <c r="B12" s="72"/>
      <c r="C12" s="14">
        <v>582.6</v>
      </c>
      <c r="D12" s="14" t="s">
        <v>22</v>
      </c>
      <c r="E12" s="116"/>
      <c r="F12" s="169"/>
    </row>
    <row r="13" spans="1:23" s="3" customFormat="1" ht="20.25" customHeight="1">
      <c r="A13" s="14" t="s">
        <v>23</v>
      </c>
      <c r="B13" s="72"/>
      <c r="C13" s="14"/>
      <c r="D13" s="14" t="s">
        <v>14</v>
      </c>
      <c r="E13" s="116"/>
      <c r="F13" s="169"/>
    </row>
    <row r="14" spans="1:23" s="3" customFormat="1" ht="20.25" customHeight="1">
      <c r="A14" s="14" t="s">
        <v>24</v>
      </c>
      <c r="B14" s="72"/>
      <c r="C14" s="14"/>
      <c r="D14" s="14" t="s">
        <v>25</v>
      </c>
      <c r="E14" s="116"/>
      <c r="F14" s="169"/>
    </row>
    <row r="15" spans="1:23" s="3" customFormat="1" ht="20.25" customHeight="1">
      <c r="A15" s="14" t="s">
        <v>26</v>
      </c>
      <c r="B15" s="72"/>
      <c r="C15" s="14"/>
      <c r="D15" s="14" t="s">
        <v>27</v>
      </c>
      <c r="E15" s="116"/>
      <c r="F15" s="169"/>
    </row>
    <row r="16" spans="1:23" s="3" customFormat="1" ht="20.25" customHeight="1">
      <c r="A16" s="14" t="s">
        <v>28</v>
      </c>
      <c r="B16" s="72"/>
      <c r="C16" s="14"/>
      <c r="D16" s="14" t="s">
        <v>29</v>
      </c>
      <c r="E16" s="116"/>
      <c r="F16" s="169"/>
    </row>
    <row r="17" spans="1:6" s="3" customFormat="1" ht="20.25" customHeight="1">
      <c r="A17" s="14" t="s">
        <v>30</v>
      </c>
      <c r="B17" s="72">
        <v>173.2</v>
      </c>
      <c r="C17" s="14"/>
      <c r="D17" s="14" t="s">
        <v>61</v>
      </c>
      <c r="E17" s="116"/>
      <c r="F17" s="169"/>
    </row>
    <row r="18" spans="1:6" s="3" customFormat="1" ht="20.25" customHeight="1">
      <c r="A18" s="14" t="s">
        <v>32</v>
      </c>
      <c r="B18" s="72"/>
      <c r="C18" s="14"/>
      <c r="D18" s="14" t="s">
        <v>33</v>
      </c>
      <c r="E18" s="116"/>
      <c r="F18" s="169"/>
    </row>
    <row r="19" spans="1:6" s="3" customFormat="1" ht="20.25" customHeight="1">
      <c r="A19" s="14" t="s">
        <v>34</v>
      </c>
      <c r="B19" s="72">
        <v>173.2</v>
      </c>
      <c r="C19" s="14"/>
      <c r="D19" s="14" t="s">
        <v>35</v>
      </c>
      <c r="E19" s="116"/>
      <c r="F19" s="169"/>
    </row>
    <row r="20" spans="1:6" s="3" customFormat="1" ht="20.25" customHeight="1">
      <c r="A20" s="14" t="s">
        <v>36</v>
      </c>
      <c r="B20" s="72"/>
      <c r="C20" s="14"/>
      <c r="D20" s="14" t="s">
        <v>37</v>
      </c>
      <c r="E20" s="116">
        <v>173.2</v>
      </c>
      <c r="F20" s="169"/>
    </row>
    <row r="21" spans="1:6" s="3" customFormat="1" ht="20.25" customHeight="1">
      <c r="A21" s="14" t="s">
        <v>38</v>
      </c>
      <c r="B21" s="72"/>
      <c r="C21" s="14"/>
      <c r="D21" s="14" t="s">
        <v>39</v>
      </c>
      <c r="E21" s="116">
        <v>173.2</v>
      </c>
      <c r="F21" s="169"/>
    </row>
    <row r="22" spans="1:6" s="3" customFormat="1" ht="20.25" customHeight="1">
      <c r="A22" s="14" t="s">
        <v>40</v>
      </c>
      <c r="B22" s="72"/>
      <c r="C22" s="14"/>
      <c r="D22" s="14" t="s">
        <v>41</v>
      </c>
      <c r="E22" s="116"/>
      <c r="F22" s="169"/>
    </row>
    <row r="23" spans="1:6" s="3" customFormat="1" ht="20.25" customHeight="1">
      <c r="A23" s="14" t="s">
        <v>42</v>
      </c>
      <c r="B23" s="72"/>
      <c r="C23" s="14"/>
      <c r="D23" s="14" t="s">
        <v>43</v>
      </c>
      <c r="E23" s="116"/>
      <c r="F23" s="169"/>
    </row>
    <row r="24" spans="1:6" s="3" customFormat="1" ht="20.25" customHeight="1">
      <c r="A24" s="14" t="s">
        <v>44</v>
      </c>
      <c r="B24" s="72"/>
      <c r="C24" s="14"/>
      <c r="D24" s="14" t="s">
        <v>45</v>
      </c>
      <c r="E24" s="116"/>
      <c r="F24" s="169"/>
    </row>
    <row r="25" spans="1:6" s="3" customFormat="1" ht="20.25" customHeight="1">
      <c r="A25" s="55" t="s">
        <v>96</v>
      </c>
      <c r="B25" s="72"/>
      <c r="C25" s="14"/>
      <c r="D25" s="14" t="s">
        <v>46</v>
      </c>
      <c r="E25" s="116"/>
      <c r="F25" s="169"/>
    </row>
    <row r="26" spans="1:6" s="3" customFormat="1" ht="20.25" customHeight="1">
      <c r="A26" s="14"/>
      <c r="B26" s="72"/>
      <c r="C26" s="14"/>
      <c r="D26" s="55" t="s">
        <v>95</v>
      </c>
      <c r="E26" s="116"/>
      <c r="F26" s="169"/>
    </row>
    <row r="27" spans="1:6" s="3" customFormat="1" ht="20.25" customHeight="1">
      <c r="A27" s="55" t="s">
        <v>91</v>
      </c>
      <c r="B27" s="72"/>
      <c r="C27" s="14"/>
      <c r="D27" s="14"/>
      <c r="E27" s="116"/>
      <c r="F27" s="169"/>
    </row>
    <row r="28" spans="1:6" s="3" customFormat="1" ht="20.25" customHeight="1">
      <c r="A28" s="55" t="s">
        <v>92</v>
      </c>
      <c r="B28" s="72"/>
      <c r="C28" s="14"/>
      <c r="D28" s="55" t="s">
        <v>93</v>
      </c>
      <c r="E28" s="116"/>
      <c r="F28" s="169"/>
    </row>
    <row r="29" spans="1:6" s="3" customFormat="1" ht="20.25" customHeight="1">
      <c r="A29" s="14" t="s">
        <v>49</v>
      </c>
      <c r="B29" s="72"/>
      <c r="C29" s="17"/>
      <c r="D29" s="55" t="s">
        <v>94</v>
      </c>
      <c r="E29" s="116"/>
      <c r="F29" s="169"/>
    </row>
    <row r="30" spans="1:6" s="4" customFormat="1" ht="20.25" customHeight="1">
      <c r="A30" s="18" t="s">
        <v>51</v>
      </c>
      <c r="B30" s="71"/>
      <c r="C30" s="14"/>
      <c r="D30" s="14"/>
      <c r="E30" s="116"/>
      <c r="F30" s="169"/>
    </row>
    <row r="31" spans="1:6" s="3" customFormat="1" ht="20.25" customHeight="1">
      <c r="A31" s="18" t="s">
        <v>52</v>
      </c>
      <c r="B31" s="70"/>
      <c r="C31" s="14"/>
      <c r="D31" s="18"/>
      <c r="E31" s="117"/>
      <c r="F31" s="169"/>
    </row>
    <row r="32" spans="1:6" s="53" customFormat="1" ht="20.25" customHeight="1">
      <c r="A32" s="56"/>
      <c r="B32" s="70"/>
      <c r="C32" s="55"/>
      <c r="D32" s="56"/>
      <c r="E32" s="117"/>
      <c r="F32" s="169"/>
    </row>
    <row r="33" spans="1:6" s="53" customFormat="1" ht="20.25" customHeight="1">
      <c r="A33" s="56"/>
      <c r="B33" s="70"/>
      <c r="C33" s="55"/>
      <c r="D33" s="56"/>
      <c r="E33" s="117"/>
      <c r="F33" s="169"/>
    </row>
    <row r="34" spans="1:6" s="3" customFormat="1" ht="20.25" customHeight="1">
      <c r="A34" s="111" t="s">
        <v>53</v>
      </c>
      <c r="B34" s="69">
        <v>173.2</v>
      </c>
      <c r="C34" s="49">
        <f>SUM(C4:C31)</f>
        <v>582.6</v>
      </c>
      <c r="D34" s="80" t="s">
        <v>54</v>
      </c>
      <c r="E34" s="45">
        <v>173.2</v>
      </c>
      <c r="F34" s="169"/>
    </row>
    <row r="35" spans="1:6" s="3" customFormat="1" ht="20.25" customHeight="1">
      <c r="A35" s="112"/>
      <c r="B35" s="69"/>
      <c r="C35" s="80"/>
      <c r="D35" s="47" t="s">
        <v>109</v>
      </c>
      <c r="E35" s="45"/>
      <c r="F35" s="169"/>
    </row>
    <row r="36" spans="1:6" s="3" customFormat="1" ht="20.25" customHeight="1">
      <c r="A36" s="111" t="s">
        <v>110</v>
      </c>
      <c r="B36" s="69"/>
      <c r="C36" s="80"/>
      <c r="D36" s="80" t="s">
        <v>111</v>
      </c>
      <c r="E36" s="45"/>
      <c r="F36" s="169"/>
    </row>
    <row r="37" spans="1:6" s="3" customFormat="1" ht="20.25" customHeight="1">
      <c r="A37" s="111" t="s">
        <v>128</v>
      </c>
      <c r="B37" s="69">
        <v>173.2</v>
      </c>
      <c r="C37" s="80"/>
      <c r="D37" s="80" t="s">
        <v>129</v>
      </c>
      <c r="E37" s="45">
        <v>173.2</v>
      </c>
      <c r="F37" s="169"/>
    </row>
  </sheetData>
  <mergeCells count="6">
    <mergeCell ref="F5:F37"/>
    <mergeCell ref="A1:F1"/>
    <mergeCell ref="A2:B2"/>
    <mergeCell ref="A3:B3"/>
    <mergeCell ref="D3:E3"/>
    <mergeCell ref="F3:F4"/>
  </mergeCells>
  <phoneticPr fontId="46" type="noConversion"/>
  <printOptions horizontalCentered="1"/>
  <pageMargins left="0.62986111111111109" right="0.35416666666666669" top="0.35416666666666669" bottom="0.35416666666666669" header="0.27500000000000002" footer="0.39305555555555555"/>
  <pageSetup paperSize="9" scale="95" firstPageNumber="2" orientation="portrait" useFirstPageNumber="1" r:id="rId1"/>
  <headerFooter alignWithMargins="0">
    <oddFooter>&amp;C5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IU38"/>
  <sheetViews>
    <sheetView showGridLines="0" topLeftCell="A19" zoomScale="115" workbookViewId="0">
      <selection activeCell="I45" sqref="I45"/>
    </sheetView>
  </sheetViews>
  <sheetFormatPr defaultColWidth="9" defaultRowHeight="14.25"/>
  <cols>
    <col min="1" max="1" width="29.375" style="6" customWidth="1"/>
    <col min="2" max="2" width="9.25" style="46" customWidth="1"/>
    <col min="3" max="3" width="0.25" style="6" customWidth="1"/>
    <col min="4" max="4" width="27.375" style="6" customWidth="1"/>
    <col min="5" max="5" width="9.5" style="46" customWidth="1"/>
    <col min="6" max="6" width="13.75" style="6" customWidth="1"/>
    <col min="7" max="255" width="9" style="6" customWidth="1"/>
  </cols>
  <sheetData>
    <row r="1" spans="1:23" ht="23.1" customHeight="1">
      <c r="A1" s="156" t="s">
        <v>76</v>
      </c>
      <c r="B1" s="156"/>
      <c r="C1" s="156"/>
      <c r="D1" s="156"/>
      <c r="E1" s="156"/>
      <c r="F1" s="156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s="1" customFormat="1" ht="42.75" customHeight="1">
      <c r="A2" s="157" t="s">
        <v>62</v>
      </c>
      <c r="B2" s="157"/>
      <c r="C2" s="8"/>
      <c r="D2" s="8"/>
      <c r="E2" s="44"/>
      <c r="F2" s="9" t="s">
        <v>1</v>
      </c>
    </row>
    <row r="3" spans="1:23" s="2" customFormat="1" ht="19.5" customHeight="1">
      <c r="A3" s="158" t="s">
        <v>2</v>
      </c>
      <c r="B3" s="159"/>
      <c r="C3" s="10"/>
      <c r="D3" s="158" t="s">
        <v>3</v>
      </c>
      <c r="E3" s="158"/>
      <c r="F3" s="160" t="s">
        <v>4</v>
      </c>
    </row>
    <row r="4" spans="1:23" s="2" customFormat="1" ht="30.75" customHeight="1">
      <c r="A4" s="11" t="s">
        <v>5</v>
      </c>
      <c r="B4" s="114" t="s">
        <v>78</v>
      </c>
      <c r="C4" s="12" t="s">
        <v>6</v>
      </c>
      <c r="D4" s="11" t="s">
        <v>5</v>
      </c>
      <c r="E4" s="114" t="s">
        <v>78</v>
      </c>
      <c r="F4" s="161"/>
    </row>
    <row r="5" spans="1:23" s="1" customFormat="1" ht="19.5" customHeight="1">
      <c r="A5" s="10" t="s">
        <v>7</v>
      </c>
      <c r="B5" s="115"/>
      <c r="C5" s="10"/>
      <c r="D5" s="10" t="s">
        <v>8</v>
      </c>
      <c r="E5" s="115"/>
      <c r="F5" s="170" t="s">
        <v>105</v>
      </c>
      <c r="R5" s="22"/>
    </row>
    <row r="6" spans="1:23" s="3" customFormat="1" ht="19.5" customHeight="1">
      <c r="A6" s="14" t="s">
        <v>9</v>
      </c>
      <c r="B6" s="116"/>
      <c r="C6" s="14"/>
      <c r="D6" s="14" t="s">
        <v>10</v>
      </c>
      <c r="E6" s="116"/>
      <c r="F6" s="170"/>
    </row>
    <row r="7" spans="1:23" s="3" customFormat="1" ht="19.5" customHeight="1">
      <c r="A7" s="14" t="s">
        <v>11</v>
      </c>
      <c r="B7" s="116"/>
      <c r="C7" s="14"/>
      <c r="D7" s="14" t="s">
        <v>12</v>
      </c>
      <c r="E7" s="116"/>
      <c r="F7" s="170"/>
    </row>
    <row r="8" spans="1:23" s="3" customFormat="1" ht="19.5" customHeight="1">
      <c r="A8" s="14" t="s">
        <v>13</v>
      </c>
      <c r="B8" s="116"/>
      <c r="C8" s="14"/>
      <c r="D8" s="14" t="s">
        <v>14</v>
      </c>
      <c r="E8" s="116"/>
      <c r="F8" s="170"/>
    </row>
    <row r="9" spans="1:23" s="3" customFormat="1" ht="19.5" customHeight="1">
      <c r="A9" s="14" t="s">
        <v>15</v>
      </c>
      <c r="B9" s="116"/>
      <c r="C9" s="14"/>
      <c r="D9" s="14" t="s">
        <v>16</v>
      </c>
      <c r="E9" s="116"/>
      <c r="F9" s="170"/>
    </row>
    <row r="10" spans="1:23" s="3" customFormat="1" ht="19.5" customHeight="1">
      <c r="A10" s="14" t="s">
        <v>17</v>
      </c>
      <c r="B10" s="116"/>
      <c r="C10" s="14"/>
      <c r="D10" s="14" t="s">
        <v>18</v>
      </c>
      <c r="E10" s="116"/>
      <c r="F10" s="170"/>
    </row>
    <row r="11" spans="1:23" s="3" customFormat="1" ht="19.5" customHeight="1">
      <c r="A11" s="14" t="s">
        <v>19</v>
      </c>
      <c r="B11" s="116"/>
      <c r="C11" s="14"/>
      <c r="D11" s="14" t="s">
        <v>20</v>
      </c>
      <c r="E11" s="116"/>
      <c r="F11" s="170"/>
    </row>
    <row r="12" spans="1:23" s="3" customFormat="1" ht="19.5" customHeight="1">
      <c r="A12" s="14" t="s">
        <v>56</v>
      </c>
      <c r="B12" s="116"/>
      <c r="C12" s="14">
        <v>582.6</v>
      </c>
      <c r="D12" s="14" t="s">
        <v>22</v>
      </c>
      <c r="E12" s="116"/>
      <c r="F12" s="170"/>
    </row>
    <row r="13" spans="1:23" s="3" customFormat="1" ht="19.5" customHeight="1">
      <c r="A13" s="14" t="s">
        <v>23</v>
      </c>
      <c r="B13" s="116"/>
      <c r="C13" s="14"/>
      <c r="D13" s="14" t="s">
        <v>14</v>
      </c>
      <c r="E13" s="116"/>
      <c r="F13" s="170"/>
    </row>
    <row r="14" spans="1:23" s="3" customFormat="1" ht="19.5" customHeight="1">
      <c r="A14" s="14" t="s">
        <v>24</v>
      </c>
      <c r="B14" s="116"/>
      <c r="C14" s="14"/>
      <c r="D14" s="14" t="s">
        <v>25</v>
      </c>
      <c r="E14" s="116"/>
      <c r="F14" s="170"/>
    </row>
    <row r="15" spans="1:23" s="3" customFormat="1" ht="19.5" customHeight="1">
      <c r="A15" s="14" t="s">
        <v>26</v>
      </c>
      <c r="B15" s="116"/>
      <c r="C15" s="14"/>
      <c r="D15" s="14" t="s">
        <v>27</v>
      </c>
      <c r="E15" s="116"/>
      <c r="F15" s="170"/>
    </row>
    <row r="16" spans="1:23" s="3" customFormat="1" ht="19.5" customHeight="1">
      <c r="A16" s="14" t="s">
        <v>28</v>
      </c>
      <c r="B16" s="116"/>
      <c r="C16" s="14"/>
      <c r="D16" s="14" t="s">
        <v>29</v>
      </c>
      <c r="E16" s="116"/>
      <c r="F16" s="170"/>
    </row>
    <row r="17" spans="1:6" s="3" customFormat="1" ht="19.5" customHeight="1">
      <c r="A17" s="14" t="s">
        <v>30</v>
      </c>
      <c r="B17" s="116"/>
      <c r="C17" s="14"/>
      <c r="D17" s="14" t="s">
        <v>61</v>
      </c>
      <c r="E17" s="116"/>
      <c r="F17" s="170"/>
    </row>
    <row r="18" spans="1:6" s="3" customFormat="1" ht="19.5" customHeight="1">
      <c r="A18" s="14" t="s">
        <v>32</v>
      </c>
      <c r="B18" s="116"/>
      <c r="C18" s="14"/>
      <c r="D18" s="14" t="s">
        <v>33</v>
      </c>
      <c r="E18" s="116"/>
      <c r="F18" s="170"/>
    </row>
    <row r="19" spans="1:6" s="3" customFormat="1" ht="19.5" customHeight="1">
      <c r="A19" s="14" t="s">
        <v>34</v>
      </c>
      <c r="B19" s="116"/>
      <c r="C19" s="14"/>
      <c r="D19" s="14" t="s">
        <v>35</v>
      </c>
      <c r="E19" s="116"/>
      <c r="F19" s="170"/>
    </row>
    <row r="20" spans="1:6" s="3" customFormat="1" ht="19.5" customHeight="1">
      <c r="A20" s="14" t="s">
        <v>36</v>
      </c>
      <c r="B20" s="116"/>
      <c r="C20" s="14"/>
      <c r="D20" s="14" t="s">
        <v>37</v>
      </c>
      <c r="E20" s="116"/>
      <c r="F20" s="170"/>
    </row>
    <row r="21" spans="1:6" s="3" customFormat="1" ht="19.5" customHeight="1">
      <c r="A21" s="14" t="s">
        <v>38</v>
      </c>
      <c r="B21" s="116">
        <v>101</v>
      </c>
      <c r="C21" s="14"/>
      <c r="D21" s="14" t="s">
        <v>39</v>
      </c>
      <c r="E21" s="116"/>
      <c r="F21" s="170"/>
    </row>
    <row r="22" spans="1:6" s="3" customFormat="1" ht="19.5" customHeight="1">
      <c r="A22" s="14" t="s">
        <v>40</v>
      </c>
      <c r="B22" s="116">
        <v>100</v>
      </c>
      <c r="C22" s="14"/>
      <c r="D22" s="14" t="s">
        <v>41</v>
      </c>
      <c r="E22" s="116"/>
      <c r="F22" s="170"/>
    </row>
    <row r="23" spans="1:6" s="3" customFormat="1" ht="19.5" customHeight="1">
      <c r="A23" s="14" t="s">
        <v>42</v>
      </c>
      <c r="B23" s="116"/>
      <c r="C23" s="14"/>
      <c r="D23" s="14" t="s">
        <v>43</v>
      </c>
      <c r="E23" s="116">
        <f>E24+E25</f>
        <v>22</v>
      </c>
      <c r="F23" s="170"/>
    </row>
    <row r="24" spans="1:6" s="3" customFormat="1" ht="19.5" customHeight="1">
      <c r="A24" s="14" t="s">
        <v>63</v>
      </c>
      <c r="B24" s="116">
        <v>1</v>
      </c>
      <c r="C24" s="14"/>
      <c r="D24" s="55" t="s">
        <v>103</v>
      </c>
      <c r="E24" s="116">
        <v>15</v>
      </c>
      <c r="F24" s="170"/>
    </row>
    <row r="25" spans="1:6" s="3" customFormat="1" ht="19.5" customHeight="1">
      <c r="A25" s="55" t="s">
        <v>96</v>
      </c>
      <c r="B25" s="116"/>
      <c r="C25" s="14"/>
      <c r="D25" s="55" t="s">
        <v>104</v>
      </c>
      <c r="E25" s="116">
        <v>7</v>
      </c>
      <c r="F25" s="170"/>
    </row>
    <row r="26" spans="1:6" s="3" customFormat="1" ht="19.5" customHeight="1">
      <c r="A26" s="14"/>
      <c r="B26" s="116"/>
      <c r="C26" s="14"/>
      <c r="D26" s="55" t="s">
        <v>95</v>
      </c>
      <c r="E26" s="116"/>
      <c r="F26" s="170"/>
    </row>
    <row r="27" spans="1:6" s="3" customFormat="1" ht="19.5" customHeight="1">
      <c r="A27" s="55" t="s">
        <v>91</v>
      </c>
      <c r="B27" s="116"/>
      <c r="C27" s="14"/>
      <c r="D27" s="14"/>
      <c r="E27" s="116"/>
      <c r="F27" s="170"/>
    </row>
    <row r="28" spans="1:6" s="3" customFormat="1" ht="19.5" customHeight="1">
      <c r="A28" s="55" t="s">
        <v>106</v>
      </c>
      <c r="B28" s="116"/>
      <c r="C28" s="14"/>
      <c r="D28" s="55" t="s">
        <v>93</v>
      </c>
      <c r="E28" s="116"/>
      <c r="F28" s="170"/>
    </row>
    <row r="29" spans="1:6" s="3" customFormat="1" ht="19.5" customHeight="1">
      <c r="A29" s="14" t="s">
        <v>49</v>
      </c>
      <c r="B29" s="116"/>
      <c r="C29" s="17"/>
      <c r="D29" s="55" t="s">
        <v>94</v>
      </c>
      <c r="E29" s="116"/>
      <c r="F29" s="170"/>
    </row>
    <row r="30" spans="1:6" s="4" customFormat="1" ht="19.5" customHeight="1">
      <c r="A30" s="18" t="s">
        <v>51</v>
      </c>
      <c r="B30" s="102"/>
      <c r="C30" s="14"/>
      <c r="D30" s="14"/>
      <c r="E30" s="116"/>
      <c r="F30" s="170"/>
    </row>
    <row r="31" spans="1:6" s="3" customFormat="1" ht="19.5" customHeight="1">
      <c r="A31" s="18" t="s">
        <v>52</v>
      </c>
      <c r="B31" s="117"/>
      <c r="C31" s="14"/>
      <c r="D31" s="18"/>
      <c r="E31" s="117"/>
      <c r="F31" s="170"/>
    </row>
    <row r="32" spans="1:6" s="53" customFormat="1" ht="19.5" customHeight="1">
      <c r="A32" s="56"/>
      <c r="B32" s="117"/>
      <c r="C32" s="55"/>
      <c r="D32" s="56"/>
      <c r="E32" s="117"/>
      <c r="F32" s="170"/>
    </row>
    <row r="33" spans="1:6" s="76" customFormat="1" ht="19.5" customHeight="1">
      <c r="A33" s="110"/>
      <c r="B33" s="117"/>
      <c r="C33" s="77"/>
      <c r="D33" s="78"/>
      <c r="E33" s="117"/>
      <c r="F33" s="170"/>
    </row>
    <row r="34" spans="1:6" s="3" customFormat="1" ht="20.25" customHeight="1">
      <c r="A34" s="111" t="s">
        <v>53</v>
      </c>
      <c r="B34" s="45">
        <v>101</v>
      </c>
      <c r="C34" s="49">
        <f>SUM(C4:C31)</f>
        <v>582.6</v>
      </c>
      <c r="D34" s="80" t="s">
        <v>54</v>
      </c>
      <c r="E34" s="45">
        <v>22</v>
      </c>
      <c r="F34" s="170"/>
    </row>
    <row r="35" spans="1:6" s="3" customFormat="1" ht="20.25" customHeight="1">
      <c r="A35" s="112"/>
      <c r="B35" s="45"/>
      <c r="C35" s="80"/>
      <c r="D35" s="47" t="s">
        <v>109</v>
      </c>
      <c r="E35" s="45">
        <v>79</v>
      </c>
      <c r="F35" s="170"/>
    </row>
    <row r="36" spans="1:6" s="3" customFormat="1" ht="20.25" customHeight="1">
      <c r="A36" s="111" t="s">
        <v>110</v>
      </c>
      <c r="B36" s="45">
        <v>439</v>
      </c>
      <c r="C36" s="80"/>
      <c r="D36" s="80" t="s">
        <v>111</v>
      </c>
      <c r="E36" s="45">
        <f>B36+E35</f>
        <v>518</v>
      </c>
      <c r="F36" s="170"/>
    </row>
    <row r="37" spans="1:6" s="3" customFormat="1" ht="20.25" customHeight="1">
      <c r="A37" s="111" t="s">
        <v>128</v>
      </c>
      <c r="B37" s="45"/>
      <c r="C37" s="80"/>
      <c r="D37" s="80" t="s">
        <v>129</v>
      </c>
      <c r="E37" s="45"/>
      <c r="F37" s="170"/>
    </row>
    <row r="38" spans="1:6" s="5" customFormat="1" ht="17.25" customHeight="1">
      <c r="A38" s="6"/>
      <c r="B38" s="46"/>
      <c r="C38" s="6"/>
      <c r="D38" s="6"/>
      <c r="E38" s="46"/>
      <c r="F38" s="6"/>
    </row>
  </sheetData>
  <mergeCells count="6">
    <mergeCell ref="F5:F37"/>
    <mergeCell ref="A1:F1"/>
    <mergeCell ref="A2:B2"/>
    <mergeCell ref="A3:B3"/>
    <mergeCell ref="D3:E3"/>
    <mergeCell ref="F3:F4"/>
  </mergeCells>
  <phoneticPr fontId="46" type="noConversion"/>
  <printOptions horizontalCentered="1"/>
  <pageMargins left="0.62986111111111109" right="0.35416666666666669" top="0.39305555555555555" bottom="0.35416666666666669" header="0.43263888888888891" footer="0.43263888888888891"/>
  <pageSetup paperSize="9" scale="95" firstPageNumber="2" orientation="portrait" useFirstPageNumber="1" r:id="rId1"/>
  <headerFooter alignWithMargins="0">
    <oddFooter>&amp;C6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IU40"/>
  <sheetViews>
    <sheetView showGridLines="0" topLeftCell="A22" zoomScale="115" workbookViewId="0">
      <selection activeCell="I45" sqref="I45"/>
    </sheetView>
  </sheetViews>
  <sheetFormatPr defaultColWidth="9" defaultRowHeight="14.25"/>
  <cols>
    <col min="1" max="1" width="29.5" style="6" customWidth="1"/>
    <col min="2" max="2" width="10.25" style="68" customWidth="1"/>
    <col min="3" max="3" width="0.25" style="6" customWidth="1"/>
    <col min="4" max="4" width="26.875" style="6" customWidth="1"/>
    <col min="5" max="5" width="10.75" style="68" customWidth="1"/>
    <col min="6" max="6" width="12" style="6" customWidth="1"/>
    <col min="7" max="255" width="9" style="6" customWidth="1"/>
  </cols>
  <sheetData>
    <row r="1" spans="1:23" ht="23.1" customHeight="1">
      <c r="A1" s="156" t="s">
        <v>76</v>
      </c>
      <c r="B1" s="156"/>
      <c r="C1" s="156"/>
      <c r="D1" s="156"/>
      <c r="E1" s="156"/>
      <c r="F1" s="156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s="1" customFormat="1" ht="21" customHeight="1">
      <c r="A2" s="157" t="s">
        <v>90</v>
      </c>
      <c r="B2" s="157"/>
      <c r="C2" s="8"/>
      <c r="D2" s="8"/>
      <c r="E2" s="67"/>
      <c r="F2" s="9" t="s">
        <v>1</v>
      </c>
    </row>
    <row r="3" spans="1:23" s="2" customFormat="1" ht="21.95" customHeight="1">
      <c r="A3" s="158" t="s">
        <v>2</v>
      </c>
      <c r="B3" s="159"/>
      <c r="C3" s="10"/>
      <c r="D3" s="158" t="s">
        <v>3</v>
      </c>
      <c r="E3" s="158"/>
      <c r="F3" s="160" t="s">
        <v>4</v>
      </c>
    </row>
    <row r="4" spans="1:23" s="2" customFormat="1" ht="30.75" customHeight="1">
      <c r="A4" s="11" t="s">
        <v>5</v>
      </c>
      <c r="B4" s="74" t="s">
        <v>78</v>
      </c>
      <c r="C4" s="12" t="s">
        <v>6</v>
      </c>
      <c r="D4" s="11" t="s">
        <v>5</v>
      </c>
      <c r="E4" s="74" t="s">
        <v>78</v>
      </c>
      <c r="F4" s="161"/>
    </row>
    <row r="5" spans="1:23" s="1" customFormat="1" ht="19.5" customHeight="1">
      <c r="A5" s="10" t="s">
        <v>7</v>
      </c>
      <c r="B5" s="73"/>
      <c r="C5" s="10"/>
      <c r="D5" s="10" t="s">
        <v>8</v>
      </c>
      <c r="E5" s="35"/>
      <c r="F5" s="171" t="s">
        <v>112</v>
      </c>
      <c r="R5" s="22"/>
    </row>
    <row r="6" spans="1:23" s="3" customFormat="1" ht="19.5" customHeight="1">
      <c r="A6" s="14" t="s">
        <v>9</v>
      </c>
      <c r="B6" s="72"/>
      <c r="C6" s="14"/>
      <c r="D6" s="14" t="s">
        <v>10</v>
      </c>
      <c r="E6" s="36"/>
      <c r="F6" s="171"/>
    </row>
    <row r="7" spans="1:23" s="3" customFormat="1" ht="19.5" customHeight="1">
      <c r="A7" s="14" t="s">
        <v>11</v>
      </c>
      <c r="B7" s="72"/>
      <c r="C7" s="14"/>
      <c r="D7" s="14" t="s">
        <v>12</v>
      </c>
      <c r="E7" s="36"/>
      <c r="F7" s="171"/>
    </row>
    <row r="8" spans="1:23" s="3" customFormat="1" ht="19.5" customHeight="1">
      <c r="A8" s="14" t="s">
        <v>13</v>
      </c>
      <c r="B8" s="72"/>
      <c r="C8" s="14"/>
      <c r="D8" s="14" t="s">
        <v>14</v>
      </c>
      <c r="E8" s="36"/>
      <c r="F8" s="171"/>
    </row>
    <row r="9" spans="1:23" s="3" customFormat="1" ht="19.5" customHeight="1">
      <c r="A9" s="14" t="s">
        <v>15</v>
      </c>
      <c r="B9" s="72"/>
      <c r="C9" s="14"/>
      <c r="D9" s="14" t="s">
        <v>16</v>
      </c>
      <c r="E9" s="36"/>
      <c r="F9" s="171"/>
    </row>
    <row r="10" spans="1:23" s="3" customFormat="1" ht="19.5" customHeight="1">
      <c r="A10" s="14" t="s">
        <v>17</v>
      </c>
      <c r="B10" s="72"/>
      <c r="C10" s="14"/>
      <c r="D10" s="14" t="s">
        <v>18</v>
      </c>
      <c r="E10" s="36"/>
      <c r="F10" s="171"/>
    </row>
    <row r="11" spans="1:23" s="3" customFormat="1" ht="19.5" customHeight="1">
      <c r="A11" s="14" t="s">
        <v>19</v>
      </c>
      <c r="B11" s="72"/>
      <c r="C11" s="14"/>
      <c r="D11" s="14" t="s">
        <v>20</v>
      </c>
      <c r="E11" s="36"/>
      <c r="F11" s="171"/>
    </row>
    <row r="12" spans="1:23" s="3" customFormat="1" ht="18.75" customHeight="1">
      <c r="A12" s="14" t="s">
        <v>56</v>
      </c>
      <c r="B12" s="72"/>
      <c r="C12" s="14">
        <v>582.6</v>
      </c>
      <c r="D12" s="14" t="s">
        <v>22</v>
      </c>
      <c r="E12" s="36"/>
      <c r="F12" s="171"/>
    </row>
    <row r="13" spans="1:23" s="3" customFormat="1" ht="18.75" customHeight="1">
      <c r="A13" s="14" t="s">
        <v>23</v>
      </c>
      <c r="B13" s="72"/>
      <c r="C13" s="14"/>
      <c r="D13" s="14" t="s">
        <v>14</v>
      </c>
      <c r="E13" s="36"/>
      <c r="F13" s="171"/>
    </row>
    <row r="14" spans="1:23" s="3" customFormat="1" ht="18.75" customHeight="1">
      <c r="A14" s="14" t="s">
        <v>24</v>
      </c>
      <c r="B14" s="72"/>
      <c r="C14" s="14"/>
      <c r="D14" s="14" t="s">
        <v>25</v>
      </c>
      <c r="E14" s="36"/>
      <c r="F14" s="171"/>
    </row>
    <row r="15" spans="1:23" s="3" customFormat="1" ht="18.75" customHeight="1">
      <c r="A15" s="14" t="s">
        <v>26</v>
      </c>
      <c r="B15" s="72"/>
      <c r="C15" s="14"/>
      <c r="D15" s="14" t="s">
        <v>27</v>
      </c>
      <c r="E15" s="36"/>
      <c r="F15" s="171"/>
    </row>
    <row r="16" spans="1:23" s="3" customFormat="1" ht="18.75" customHeight="1">
      <c r="A16" s="14" t="s">
        <v>28</v>
      </c>
      <c r="B16" s="72"/>
      <c r="C16" s="14"/>
      <c r="D16" s="14" t="s">
        <v>29</v>
      </c>
      <c r="E16" s="36"/>
      <c r="F16" s="171"/>
    </row>
    <row r="17" spans="1:6" s="3" customFormat="1" ht="18.75" customHeight="1">
      <c r="A17" s="14" t="s">
        <v>30</v>
      </c>
      <c r="B17" s="72"/>
      <c r="C17" s="14"/>
      <c r="D17" s="14" t="s">
        <v>61</v>
      </c>
      <c r="E17" s="36"/>
      <c r="F17" s="171"/>
    </row>
    <row r="18" spans="1:6" s="3" customFormat="1" ht="18.75" customHeight="1">
      <c r="A18" s="14" t="s">
        <v>32</v>
      </c>
      <c r="B18" s="72"/>
      <c r="C18" s="14"/>
      <c r="D18" s="14" t="s">
        <v>33</v>
      </c>
      <c r="E18" s="36"/>
      <c r="F18" s="171"/>
    </row>
    <row r="19" spans="1:6" s="3" customFormat="1" ht="18.75" customHeight="1">
      <c r="A19" s="14" t="s">
        <v>34</v>
      </c>
      <c r="B19" s="72"/>
      <c r="C19" s="14"/>
      <c r="D19" s="14" t="s">
        <v>35</v>
      </c>
      <c r="E19" s="36"/>
      <c r="F19" s="171"/>
    </row>
    <row r="20" spans="1:6" s="3" customFormat="1" ht="18.75" customHeight="1">
      <c r="A20" s="14" t="s">
        <v>36</v>
      </c>
      <c r="B20" s="72"/>
      <c r="C20" s="14"/>
      <c r="D20" s="14" t="s">
        <v>37</v>
      </c>
      <c r="E20" s="36"/>
      <c r="F20" s="171"/>
    </row>
    <row r="21" spans="1:6" s="3" customFormat="1" ht="18.75" customHeight="1">
      <c r="A21" s="14" t="s">
        <v>38</v>
      </c>
      <c r="B21" s="72"/>
      <c r="C21" s="14"/>
      <c r="D21" s="14" t="s">
        <v>39</v>
      </c>
      <c r="E21" s="36"/>
      <c r="F21" s="171"/>
    </row>
    <row r="22" spans="1:6" s="3" customFormat="1" ht="18.75" customHeight="1">
      <c r="A22" s="14" t="s">
        <v>40</v>
      </c>
      <c r="B22" s="72"/>
      <c r="C22" s="14"/>
      <c r="D22" s="14" t="s">
        <v>41</v>
      </c>
      <c r="E22" s="36"/>
      <c r="F22" s="171"/>
    </row>
    <row r="23" spans="1:6" s="3" customFormat="1" ht="18.75" customHeight="1">
      <c r="A23" s="14" t="s">
        <v>42</v>
      </c>
      <c r="B23" s="72"/>
      <c r="C23" s="14"/>
      <c r="D23" s="14" t="s">
        <v>43</v>
      </c>
      <c r="E23" s="36"/>
      <c r="F23" s="171"/>
    </row>
    <row r="24" spans="1:6" s="3" customFormat="1" ht="18.75" customHeight="1">
      <c r="A24" s="14" t="s">
        <v>44</v>
      </c>
      <c r="B24" s="72"/>
      <c r="C24" s="14"/>
      <c r="D24" s="14" t="s">
        <v>45</v>
      </c>
      <c r="E24" s="36"/>
      <c r="F24" s="171"/>
    </row>
    <row r="25" spans="1:6" s="3" customFormat="1" ht="18.75" customHeight="1">
      <c r="A25" s="55" t="s">
        <v>96</v>
      </c>
      <c r="B25" s="33">
        <f>B26+B27+B28</f>
        <v>11605</v>
      </c>
      <c r="C25" s="14"/>
      <c r="D25" s="14" t="s">
        <v>46</v>
      </c>
      <c r="E25" s="36"/>
      <c r="F25" s="171"/>
    </row>
    <row r="26" spans="1:6" s="3" customFormat="1" ht="18.75" customHeight="1">
      <c r="A26" s="14" t="s">
        <v>68</v>
      </c>
      <c r="B26" s="72">
        <v>2836</v>
      </c>
      <c r="C26" s="14"/>
      <c r="D26" s="55" t="s">
        <v>95</v>
      </c>
      <c r="E26" s="37">
        <f>E27+E28</f>
        <v>9284</v>
      </c>
      <c r="F26" s="171"/>
    </row>
    <row r="27" spans="1:6" s="3" customFormat="1" ht="18.75" customHeight="1">
      <c r="A27" s="14" t="s">
        <v>69</v>
      </c>
      <c r="B27" s="72">
        <v>8699</v>
      </c>
      <c r="C27" s="14"/>
      <c r="D27" s="14" t="s">
        <v>71</v>
      </c>
      <c r="E27" s="36">
        <v>8812</v>
      </c>
      <c r="F27" s="171"/>
    </row>
    <row r="28" spans="1:6" s="3" customFormat="1" ht="18.75" customHeight="1">
      <c r="A28" s="14" t="s">
        <v>70</v>
      </c>
      <c r="B28" s="72">
        <v>70</v>
      </c>
      <c r="C28" s="14"/>
      <c r="D28" s="14" t="s">
        <v>72</v>
      </c>
      <c r="E28" s="36">
        <v>472</v>
      </c>
      <c r="F28" s="171"/>
    </row>
    <row r="29" spans="1:6" s="3" customFormat="1" ht="18.75" customHeight="1">
      <c r="A29" s="14"/>
      <c r="B29" s="72"/>
      <c r="C29" s="17"/>
      <c r="D29" s="14"/>
      <c r="E29" s="36"/>
      <c r="F29" s="171"/>
    </row>
    <row r="30" spans="1:6" s="4" customFormat="1" ht="18.75" customHeight="1">
      <c r="A30" s="55" t="s">
        <v>91</v>
      </c>
      <c r="B30" s="71"/>
      <c r="C30" s="14"/>
      <c r="D30" s="14"/>
      <c r="E30" s="36"/>
      <c r="F30" s="171"/>
    </row>
    <row r="31" spans="1:6" s="3" customFormat="1" ht="18.75" customHeight="1">
      <c r="A31" s="55" t="s">
        <v>92</v>
      </c>
      <c r="B31" s="70"/>
      <c r="C31" s="14"/>
      <c r="D31" s="55" t="s">
        <v>93</v>
      </c>
      <c r="E31" s="38"/>
      <c r="F31" s="171"/>
    </row>
    <row r="32" spans="1:6" s="3" customFormat="1" ht="18.75" customHeight="1">
      <c r="A32" s="14" t="s">
        <v>49</v>
      </c>
      <c r="B32" s="69"/>
      <c r="C32" s="21">
        <f>SUM(C5:C31)</f>
        <v>582.6</v>
      </c>
      <c r="D32" s="55" t="s">
        <v>94</v>
      </c>
      <c r="E32" s="39"/>
      <c r="F32" s="171"/>
    </row>
    <row r="33" spans="1:6" s="3" customFormat="1" ht="18.75" customHeight="1">
      <c r="A33" s="18" t="s">
        <v>51</v>
      </c>
      <c r="B33" s="34"/>
      <c r="C33" s="17"/>
      <c r="D33" s="14"/>
      <c r="E33" s="36"/>
      <c r="F33" s="171"/>
    </row>
    <row r="34" spans="1:6" s="3" customFormat="1" ht="18.75" customHeight="1">
      <c r="A34" s="18" t="s">
        <v>52</v>
      </c>
      <c r="B34" s="66"/>
      <c r="C34" s="14"/>
      <c r="D34" s="75"/>
      <c r="E34" s="40"/>
      <c r="F34" s="171"/>
    </row>
    <row r="35" spans="1:6" s="76" customFormat="1" ht="18.75" customHeight="1">
      <c r="A35" s="78"/>
      <c r="B35" s="66"/>
      <c r="C35" s="77"/>
      <c r="D35" s="75"/>
      <c r="E35" s="40"/>
      <c r="F35" s="171"/>
    </row>
    <row r="36" spans="1:6" s="76" customFormat="1" ht="18.75" customHeight="1">
      <c r="A36" s="78"/>
      <c r="B36" s="66"/>
      <c r="C36" s="77"/>
      <c r="D36" s="75"/>
      <c r="E36" s="40"/>
      <c r="F36" s="171"/>
    </row>
    <row r="37" spans="1:6" s="3" customFormat="1" ht="20.25" customHeight="1">
      <c r="A37" s="111" t="s">
        <v>53</v>
      </c>
      <c r="B37" s="69">
        <v>11605</v>
      </c>
      <c r="C37" s="49">
        <f>SUM(C7:C34)</f>
        <v>1165.2</v>
      </c>
      <c r="D37" s="80" t="s">
        <v>54</v>
      </c>
      <c r="E37" s="69">
        <v>9284</v>
      </c>
      <c r="F37" s="171"/>
    </row>
    <row r="38" spans="1:6" s="3" customFormat="1" ht="20.25" customHeight="1">
      <c r="A38" s="112"/>
      <c r="B38" s="69"/>
      <c r="C38" s="80"/>
      <c r="D38" s="47" t="s">
        <v>83</v>
      </c>
      <c r="E38" s="69">
        <f>B37-E37</f>
        <v>2321</v>
      </c>
      <c r="F38" s="171"/>
    </row>
    <row r="39" spans="1:6" s="3" customFormat="1" ht="20.25" customHeight="1">
      <c r="A39" s="111" t="s">
        <v>84</v>
      </c>
      <c r="B39" s="69">
        <v>16797</v>
      </c>
      <c r="C39" s="80"/>
      <c r="D39" s="80" t="s">
        <v>82</v>
      </c>
      <c r="E39" s="69">
        <f>E38+B39</f>
        <v>19118</v>
      </c>
      <c r="F39" s="171"/>
    </row>
    <row r="40" spans="1:6" s="3" customFormat="1" ht="20.25" customHeight="1">
      <c r="A40" s="111" t="s">
        <v>126</v>
      </c>
      <c r="B40" s="69">
        <f>B37+B39</f>
        <v>28402</v>
      </c>
      <c r="C40" s="80"/>
      <c r="D40" s="80" t="s">
        <v>127</v>
      </c>
      <c r="E40" s="69">
        <f>E37+E39</f>
        <v>28402</v>
      </c>
      <c r="F40" s="171"/>
    </row>
  </sheetData>
  <mergeCells count="6">
    <mergeCell ref="F5:F40"/>
    <mergeCell ref="A1:F1"/>
    <mergeCell ref="A2:B2"/>
    <mergeCell ref="A3:B3"/>
    <mergeCell ref="D3:E3"/>
    <mergeCell ref="F3:F4"/>
  </mergeCells>
  <phoneticPr fontId="46" type="noConversion"/>
  <printOptions horizontalCentered="1"/>
  <pageMargins left="0.62986111111111109" right="0.35416666666666669" top="0.43263888888888891" bottom="0.27500000000000002" header="0.35416666666666669" footer="0.39305555555555555"/>
  <pageSetup paperSize="9" scale="95" firstPageNumber="2" orientation="portrait" useFirstPageNumber="1" r:id="rId1"/>
  <headerFooter alignWithMargins="0">
    <oddFooter>&amp;C7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IU41"/>
  <sheetViews>
    <sheetView showGridLines="0" topLeftCell="A25" zoomScale="115" workbookViewId="0">
      <selection activeCell="I45" sqref="I45"/>
    </sheetView>
  </sheetViews>
  <sheetFormatPr defaultColWidth="9" defaultRowHeight="14.25"/>
  <cols>
    <col min="1" max="1" width="31.75" style="6" customWidth="1"/>
    <col min="2" max="2" width="9.75" style="68" customWidth="1"/>
    <col min="3" max="3" width="0.25" style="6" customWidth="1"/>
    <col min="4" max="4" width="25.125" style="6" customWidth="1"/>
    <col min="5" max="5" width="9.875" style="68" customWidth="1"/>
    <col min="6" max="6" width="12" style="6" customWidth="1"/>
    <col min="7" max="255" width="9" style="6" customWidth="1"/>
  </cols>
  <sheetData>
    <row r="1" spans="1:23" ht="20.100000000000001" customHeight="1">
      <c r="A1" s="156" t="s">
        <v>76</v>
      </c>
      <c r="B1" s="156"/>
      <c r="C1" s="156"/>
      <c r="D1" s="156"/>
      <c r="E1" s="156"/>
      <c r="F1" s="156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s="1" customFormat="1" ht="41.25" customHeight="1">
      <c r="A2" s="157" t="s">
        <v>59</v>
      </c>
      <c r="B2" s="157"/>
      <c r="C2" s="8"/>
      <c r="D2" s="8"/>
      <c r="E2" s="67"/>
      <c r="F2" s="23" t="s">
        <v>1</v>
      </c>
    </row>
    <row r="3" spans="1:23" s="2" customFormat="1" ht="19.5" customHeight="1">
      <c r="A3" s="158" t="s">
        <v>2</v>
      </c>
      <c r="B3" s="159"/>
      <c r="C3" s="10"/>
      <c r="D3" s="158" t="s">
        <v>3</v>
      </c>
      <c r="E3" s="158"/>
      <c r="F3" s="160" t="s">
        <v>4</v>
      </c>
    </row>
    <row r="4" spans="1:23" s="2" customFormat="1" ht="27" customHeight="1">
      <c r="A4" s="11" t="s">
        <v>5</v>
      </c>
      <c r="B4" s="74" t="s">
        <v>78</v>
      </c>
      <c r="C4" s="12" t="s">
        <v>6</v>
      </c>
      <c r="D4" s="11" t="s">
        <v>5</v>
      </c>
      <c r="E4" s="74" t="s">
        <v>113</v>
      </c>
      <c r="F4" s="161"/>
    </row>
    <row r="5" spans="1:23" s="1" customFormat="1" ht="18.75" customHeight="1">
      <c r="A5" s="10" t="s">
        <v>7</v>
      </c>
      <c r="B5" s="73"/>
      <c r="C5" s="10"/>
      <c r="D5" s="10" t="s">
        <v>8</v>
      </c>
      <c r="E5" s="73"/>
      <c r="F5" s="162" t="s">
        <v>115</v>
      </c>
      <c r="R5" s="22"/>
    </row>
    <row r="6" spans="1:23" s="3" customFormat="1" ht="18.75" customHeight="1">
      <c r="A6" s="14" t="s">
        <v>9</v>
      </c>
      <c r="B6" s="72"/>
      <c r="C6" s="14"/>
      <c r="D6" s="14" t="s">
        <v>10</v>
      </c>
      <c r="E6" s="72"/>
      <c r="F6" s="162"/>
    </row>
    <row r="7" spans="1:23" s="3" customFormat="1" ht="18.75" customHeight="1">
      <c r="A7" s="14" t="s">
        <v>11</v>
      </c>
      <c r="B7" s="72"/>
      <c r="C7" s="14"/>
      <c r="D7" s="14" t="s">
        <v>12</v>
      </c>
      <c r="E7" s="72"/>
      <c r="F7" s="162"/>
    </row>
    <row r="8" spans="1:23" s="3" customFormat="1" ht="18.75" customHeight="1">
      <c r="A8" s="14" t="s">
        <v>58</v>
      </c>
      <c r="B8" s="72"/>
      <c r="C8" s="14"/>
      <c r="D8" s="14" t="s">
        <v>14</v>
      </c>
      <c r="E8" s="72"/>
      <c r="F8" s="162"/>
    </row>
    <row r="9" spans="1:23" s="3" customFormat="1" ht="18.75" customHeight="1">
      <c r="A9" s="14" t="s">
        <v>15</v>
      </c>
      <c r="B9" s="72"/>
      <c r="C9" s="14"/>
      <c r="D9" s="14" t="s">
        <v>16</v>
      </c>
      <c r="E9" s="72"/>
      <c r="F9" s="162"/>
    </row>
    <row r="10" spans="1:23" s="3" customFormat="1" ht="18.75" customHeight="1">
      <c r="A10" s="14" t="s">
        <v>17</v>
      </c>
      <c r="B10" s="72"/>
      <c r="C10" s="14"/>
      <c r="D10" s="14" t="s">
        <v>18</v>
      </c>
      <c r="E10" s="72"/>
      <c r="F10" s="162"/>
    </row>
    <row r="11" spans="1:23" s="3" customFormat="1" ht="18.75" customHeight="1">
      <c r="A11" s="14" t="s">
        <v>19</v>
      </c>
      <c r="B11" s="72"/>
      <c r="C11" s="14"/>
      <c r="D11" s="14" t="s">
        <v>20</v>
      </c>
      <c r="E11" s="72"/>
      <c r="F11" s="162"/>
    </row>
    <row r="12" spans="1:23" s="3" customFormat="1" ht="18.75" customHeight="1">
      <c r="A12" s="14" t="s">
        <v>56</v>
      </c>
      <c r="B12" s="72"/>
      <c r="C12" s="14">
        <v>582.6</v>
      </c>
      <c r="D12" s="14" t="s">
        <v>22</v>
      </c>
      <c r="E12" s="72"/>
      <c r="F12" s="162"/>
    </row>
    <row r="13" spans="1:23" s="3" customFormat="1" ht="18.75" customHeight="1">
      <c r="A13" s="14" t="s">
        <v>23</v>
      </c>
      <c r="B13" s="72"/>
      <c r="C13" s="14"/>
      <c r="D13" s="14" t="s">
        <v>14</v>
      </c>
      <c r="E13" s="72"/>
      <c r="F13" s="162"/>
    </row>
    <row r="14" spans="1:23" s="3" customFormat="1" ht="18.75" customHeight="1">
      <c r="A14" s="14" t="s">
        <v>24</v>
      </c>
      <c r="B14" s="72"/>
      <c r="C14" s="14"/>
      <c r="D14" s="14" t="s">
        <v>25</v>
      </c>
      <c r="E14" s="72"/>
      <c r="F14" s="162"/>
    </row>
    <row r="15" spans="1:23" s="3" customFormat="1" ht="18.75" customHeight="1">
      <c r="A15" s="14" t="s">
        <v>26</v>
      </c>
      <c r="B15" s="72"/>
      <c r="C15" s="14"/>
      <c r="D15" s="14" t="s">
        <v>27</v>
      </c>
      <c r="E15" s="72"/>
      <c r="F15" s="162"/>
    </row>
    <row r="16" spans="1:23" s="3" customFormat="1" ht="18.75" customHeight="1">
      <c r="A16" s="14" t="s">
        <v>28</v>
      </c>
      <c r="B16" s="72"/>
      <c r="C16" s="14"/>
      <c r="D16" s="14" t="s">
        <v>29</v>
      </c>
      <c r="E16" s="72"/>
      <c r="F16" s="162"/>
    </row>
    <row r="17" spans="1:6" s="3" customFormat="1" ht="18.75" customHeight="1">
      <c r="A17" s="14" t="s">
        <v>30</v>
      </c>
      <c r="B17" s="72"/>
      <c r="C17" s="14"/>
      <c r="D17" s="14" t="s">
        <v>31</v>
      </c>
      <c r="E17" s="72"/>
      <c r="F17" s="162"/>
    </row>
    <row r="18" spans="1:6" s="3" customFormat="1" ht="18.75" customHeight="1">
      <c r="A18" s="14" t="s">
        <v>32</v>
      </c>
      <c r="B18" s="72"/>
      <c r="C18" s="14"/>
      <c r="D18" s="14" t="s">
        <v>33</v>
      </c>
      <c r="E18" s="72"/>
      <c r="F18" s="162"/>
    </row>
    <row r="19" spans="1:6" s="3" customFormat="1" ht="18.75" customHeight="1">
      <c r="A19" s="14" t="s">
        <v>34</v>
      </c>
      <c r="B19" s="72"/>
      <c r="C19" s="14"/>
      <c r="D19" s="14" t="s">
        <v>35</v>
      </c>
      <c r="E19" s="72"/>
      <c r="F19" s="162"/>
    </row>
    <row r="20" spans="1:6" s="3" customFormat="1" ht="18.75" customHeight="1">
      <c r="A20" s="14" t="s">
        <v>36</v>
      </c>
      <c r="B20" s="72"/>
      <c r="C20" s="14"/>
      <c r="D20" s="14" t="s">
        <v>37</v>
      </c>
      <c r="E20" s="72"/>
      <c r="F20" s="162"/>
    </row>
    <row r="21" spans="1:6" s="3" customFormat="1" ht="18.75" customHeight="1">
      <c r="A21" s="14" t="s">
        <v>38</v>
      </c>
      <c r="B21" s="72"/>
      <c r="C21" s="14"/>
      <c r="D21" s="14" t="s">
        <v>39</v>
      </c>
      <c r="E21" s="72"/>
      <c r="F21" s="162"/>
    </row>
    <row r="22" spans="1:6" s="3" customFormat="1" ht="18.75" customHeight="1">
      <c r="A22" s="14" t="s">
        <v>40</v>
      </c>
      <c r="B22" s="72"/>
      <c r="C22" s="14"/>
      <c r="D22" s="14" t="s">
        <v>41</v>
      </c>
      <c r="E22" s="72"/>
      <c r="F22" s="162"/>
    </row>
    <row r="23" spans="1:6" s="3" customFormat="1" ht="18.75" customHeight="1">
      <c r="A23" s="14" t="s">
        <v>42</v>
      </c>
      <c r="B23" s="72"/>
      <c r="C23" s="14"/>
      <c r="D23" s="14" t="s">
        <v>43</v>
      </c>
      <c r="E23" s="72"/>
      <c r="F23" s="162"/>
    </row>
    <row r="24" spans="1:6" s="3" customFormat="1" ht="18.75" customHeight="1">
      <c r="A24" s="14" t="s">
        <v>44</v>
      </c>
      <c r="B24" s="72"/>
      <c r="C24" s="14"/>
      <c r="D24" s="14" t="s">
        <v>45</v>
      </c>
      <c r="E24" s="72"/>
      <c r="F24" s="162"/>
    </row>
    <row r="25" spans="1:6" s="3" customFormat="1" ht="18.75" customHeight="1">
      <c r="A25" s="55" t="s">
        <v>96</v>
      </c>
      <c r="B25" s="72"/>
      <c r="C25" s="14"/>
      <c r="D25" s="14" t="s">
        <v>46</v>
      </c>
      <c r="E25" s="72"/>
      <c r="F25" s="162"/>
    </row>
    <row r="26" spans="1:6" s="3" customFormat="1" ht="18.75" customHeight="1">
      <c r="A26" s="14"/>
      <c r="B26" s="72"/>
      <c r="C26" s="14"/>
      <c r="D26" s="55" t="s">
        <v>95</v>
      </c>
      <c r="E26" s="72"/>
      <c r="F26" s="162"/>
    </row>
    <row r="27" spans="1:6" s="3" customFormat="1" ht="18.75" customHeight="1">
      <c r="A27" s="77" t="s">
        <v>97</v>
      </c>
      <c r="B27" s="73">
        <f>B28+B29+B30</f>
        <v>3816</v>
      </c>
      <c r="C27" s="14"/>
      <c r="D27" s="14"/>
      <c r="E27" s="72"/>
      <c r="F27" s="162"/>
    </row>
    <row r="28" spans="1:6" s="3" customFormat="1" ht="18.75" customHeight="1">
      <c r="A28" s="14" t="s">
        <v>9</v>
      </c>
      <c r="B28" s="72">
        <v>1401</v>
      </c>
      <c r="C28" s="14"/>
      <c r="D28" s="77" t="s">
        <v>93</v>
      </c>
      <c r="E28" s="73">
        <f>E29+E30+E31</f>
        <v>2240</v>
      </c>
      <c r="F28" s="162"/>
    </row>
    <row r="29" spans="1:6" s="3" customFormat="1" ht="18.75" customHeight="1">
      <c r="A29" s="14" t="s">
        <v>11</v>
      </c>
      <c r="B29" s="72">
        <v>2402</v>
      </c>
      <c r="C29" s="17"/>
      <c r="D29" s="14" t="s">
        <v>10</v>
      </c>
      <c r="E29" s="72">
        <v>2103</v>
      </c>
      <c r="F29" s="162"/>
    </row>
    <row r="30" spans="1:6" s="4" customFormat="1" ht="18.75" customHeight="1">
      <c r="A30" s="14" t="s">
        <v>58</v>
      </c>
      <c r="B30" s="72">
        <v>13</v>
      </c>
      <c r="C30" s="14"/>
      <c r="D30" s="77" t="s">
        <v>114</v>
      </c>
      <c r="E30" s="72">
        <v>87</v>
      </c>
      <c r="F30" s="162"/>
    </row>
    <row r="31" spans="1:6" s="3" customFormat="1" ht="18.75" customHeight="1">
      <c r="A31" s="18"/>
      <c r="B31" s="72"/>
      <c r="C31" s="14"/>
      <c r="D31" s="14" t="s">
        <v>14</v>
      </c>
      <c r="E31" s="72">
        <v>50</v>
      </c>
      <c r="F31" s="162"/>
    </row>
    <row r="32" spans="1:6" s="3" customFormat="1" ht="18.75" customHeight="1">
      <c r="A32" s="77" t="s">
        <v>106</v>
      </c>
      <c r="B32" s="72"/>
      <c r="C32" s="21">
        <f>SUM(C5:C31)</f>
        <v>582.6</v>
      </c>
      <c r="D32" s="14" t="s">
        <v>16</v>
      </c>
      <c r="E32" s="72"/>
      <c r="F32" s="162"/>
    </row>
    <row r="33" spans="1:6" s="3" customFormat="1" ht="18.75" customHeight="1">
      <c r="A33" s="14" t="s">
        <v>49</v>
      </c>
      <c r="B33" s="72"/>
      <c r="C33" s="17"/>
      <c r="E33" s="72"/>
      <c r="F33" s="162"/>
    </row>
    <row r="34" spans="1:6" s="3" customFormat="1" ht="18.75" customHeight="1">
      <c r="A34" s="18" t="s">
        <v>51</v>
      </c>
      <c r="B34" s="71"/>
      <c r="C34" s="14"/>
      <c r="D34" s="77" t="s">
        <v>94</v>
      </c>
      <c r="E34" s="72"/>
      <c r="F34" s="162"/>
    </row>
    <row r="35" spans="1:6" s="3" customFormat="1" ht="18.75" customHeight="1">
      <c r="A35" s="18" t="s">
        <v>52</v>
      </c>
      <c r="B35" s="70"/>
      <c r="C35" s="14"/>
      <c r="D35" s="14"/>
      <c r="E35" s="72"/>
      <c r="F35" s="162"/>
    </row>
    <row r="36" spans="1:6" s="76" customFormat="1" ht="18.75" customHeight="1">
      <c r="A36" s="78"/>
      <c r="B36" s="70"/>
      <c r="C36" s="77"/>
      <c r="D36" s="77"/>
      <c r="E36" s="72"/>
      <c r="F36" s="162"/>
    </row>
    <row r="37" spans="1:6" s="76" customFormat="1" ht="18.75" customHeight="1">
      <c r="A37" s="78"/>
      <c r="B37" s="70"/>
      <c r="C37" s="77"/>
      <c r="D37" s="77"/>
      <c r="E37" s="72"/>
      <c r="F37" s="162"/>
    </row>
    <row r="38" spans="1:6" s="3" customFormat="1" ht="20.25" customHeight="1">
      <c r="A38" s="111" t="s">
        <v>53</v>
      </c>
      <c r="B38" s="69">
        <v>3816</v>
      </c>
      <c r="C38" s="49">
        <f>SUM(C8:C35)</f>
        <v>1165.2</v>
      </c>
      <c r="D38" s="80" t="s">
        <v>54</v>
      </c>
      <c r="E38" s="69">
        <v>2240</v>
      </c>
      <c r="F38" s="162"/>
    </row>
    <row r="39" spans="1:6" s="3" customFormat="1" ht="20.25" customHeight="1">
      <c r="A39" s="112"/>
      <c r="B39" s="69"/>
      <c r="C39" s="80"/>
      <c r="D39" s="47" t="s">
        <v>83</v>
      </c>
      <c r="E39" s="69">
        <f>B38-E38</f>
        <v>1576</v>
      </c>
      <c r="F39" s="162"/>
    </row>
    <row r="40" spans="1:6" s="3" customFormat="1" ht="20.25" customHeight="1">
      <c r="A40" s="111" t="s">
        <v>84</v>
      </c>
      <c r="B40" s="69">
        <v>3408</v>
      </c>
      <c r="C40" s="80"/>
      <c r="D40" s="80" t="s">
        <v>82</v>
      </c>
      <c r="E40" s="69">
        <f>E39+B40</f>
        <v>4984</v>
      </c>
      <c r="F40" s="162"/>
    </row>
    <row r="41" spans="1:6" s="3" customFormat="1" ht="20.25" customHeight="1">
      <c r="A41" s="111" t="s">
        <v>130</v>
      </c>
      <c r="B41" s="69">
        <f>B38+B40</f>
        <v>7224</v>
      </c>
      <c r="C41" s="80"/>
      <c r="D41" s="80" t="s">
        <v>131</v>
      </c>
      <c r="E41" s="69">
        <f>E38+E40</f>
        <v>7224</v>
      </c>
      <c r="F41" s="162"/>
    </row>
  </sheetData>
  <mergeCells count="6">
    <mergeCell ref="F5:F41"/>
    <mergeCell ref="A1:F1"/>
    <mergeCell ref="A2:B2"/>
    <mergeCell ref="A3:B3"/>
    <mergeCell ref="D3:E3"/>
    <mergeCell ref="F3:F4"/>
  </mergeCells>
  <phoneticPr fontId="46" type="noConversion"/>
  <printOptions horizontalCentered="1"/>
  <pageMargins left="0.62986111111111109" right="0.35416666666666669" top="0.15694444444444444" bottom="0.31458333333333333" header="0.11805555555555555" footer="0.2361111111111111"/>
  <pageSetup paperSize="9" scale="95" orientation="portrait" useFirstPageNumber="1" r:id="rId1"/>
  <headerFooter alignWithMargins="0">
    <oddFooter>&amp;C9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A1:IU37"/>
  <sheetViews>
    <sheetView showGridLines="0" topLeftCell="A25" zoomScale="115" workbookViewId="0">
      <selection activeCell="I45" sqref="I45"/>
    </sheetView>
  </sheetViews>
  <sheetFormatPr defaultColWidth="9" defaultRowHeight="14.25"/>
  <cols>
    <col min="1" max="1" width="30.625" style="6" customWidth="1"/>
    <col min="2" max="2" width="9.125" style="6" customWidth="1"/>
    <col min="3" max="3" width="0.25" style="6" customWidth="1"/>
    <col min="4" max="4" width="25.625" style="6" customWidth="1"/>
    <col min="5" max="5" width="8.375" style="6" customWidth="1"/>
    <col min="6" max="6" width="12" style="6" customWidth="1"/>
    <col min="7" max="255" width="9" style="6" customWidth="1"/>
  </cols>
  <sheetData>
    <row r="1" spans="1:23" ht="24" customHeight="1">
      <c r="A1" s="156" t="s">
        <v>76</v>
      </c>
      <c r="B1" s="156"/>
      <c r="C1" s="156"/>
      <c r="D1" s="156"/>
      <c r="E1" s="156"/>
      <c r="F1" s="156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3" s="1" customFormat="1" ht="39.75" customHeight="1">
      <c r="A2" s="157" t="s">
        <v>65</v>
      </c>
      <c r="B2" s="157"/>
      <c r="C2" s="8"/>
      <c r="D2" s="8"/>
      <c r="E2" s="8"/>
      <c r="F2" s="9" t="s">
        <v>1</v>
      </c>
    </row>
    <row r="3" spans="1:23" s="2" customFormat="1" ht="22.5" customHeight="1">
      <c r="A3" s="172" t="s">
        <v>2</v>
      </c>
      <c r="B3" s="172"/>
      <c r="C3" s="10"/>
      <c r="D3" s="172" t="s">
        <v>3</v>
      </c>
      <c r="E3" s="172"/>
      <c r="F3" s="173" t="s">
        <v>4</v>
      </c>
    </row>
    <row r="4" spans="1:23" s="2" customFormat="1" ht="23.25" customHeight="1">
      <c r="A4" s="11" t="s">
        <v>5</v>
      </c>
      <c r="B4" s="54" t="s">
        <v>78</v>
      </c>
      <c r="C4" s="12" t="s">
        <v>6</v>
      </c>
      <c r="D4" s="11" t="s">
        <v>5</v>
      </c>
      <c r="E4" s="54" t="s">
        <v>101</v>
      </c>
      <c r="F4" s="173"/>
    </row>
    <row r="5" spans="1:23" s="1" customFormat="1" ht="19.5" customHeight="1">
      <c r="A5" s="10" t="s">
        <v>7</v>
      </c>
      <c r="B5" s="13">
        <f>B6+B7+B8</f>
        <v>0</v>
      </c>
      <c r="C5" s="10"/>
      <c r="D5" s="10" t="s">
        <v>8</v>
      </c>
      <c r="E5" s="13">
        <f>E6+E7+E8+E9</f>
        <v>0</v>
      </c>
      <c r="F5" s="169" t="s">
        <v>102</v>
      </c>
      <c r="R5" s="22"/>
    </row>
    <row r="6" spans="1:23" s="3" customFormat="1" ht="19.5" customHeight="1">
      <c r="A6" s="14" t="s">
        <v>9</v>
      </c>
      <c r="B6" s="15"/>
      <c r="C6" s="14"/>
      <c r="D6" s="14" t="s">
        <v>10</v>
      </c>
      <c r="E6" s="16"/>
      <c r="F6" s="169"/>
    </row>
    <row r="7" spans="1:23" s="3" customFormat="1" ht="19.5" customHeight="1">
      <c r="A7" s="14" t="s">
        <v>11</v>
      </c>
      <c r="B7" s="16"/>
      <c r="C7" s="14"/>
      <c r="D7" s="14" t="s">
        <v>12</v>
      </c>
      <c r="E7" s="16"/>
      <c r="F7" s="169"/>
    </row>
    <row r="8" spans="1:23" s="3" customFormat="1" ht="19.5" customHeight="1">
      <c r="A8" s="14" t="s">
        <v>13</v>
      </c>
      <c r="B8" s="16"/>
      <c r="C8" s="14"/>
      <c r="D8" s="14" t="s">
        <v>14</v>
      </c>
      <c r="E8" s="16"/>
      <c r="F8" s="169"/>
    </row>
    <row r="9" spans="1:23" s="3" customFormat="1" ht="19.5" customHeight="1">
      <c r="A9" s="14" t="s">
        <v>15</v>
      </c>
      <c r="B9" s="16">
        <f>B10+B11+B12</f>
        <v>0</v>
      </c>
      <c r="C9" s="14"/>
      <c r="D9" s="14" t="s">
        <v>16</v>
      </c>
      <c r="E9" s="16"/>
      <c r="F9" s="169"/>
    </row>
    <row r="10" spans="1:23" s="3" customFormat="1" ht="19.5" customHeight="1">
      <c r="A10" s="14" t="s">
        <v>17</v>
      </c>
      <c r="B10" s="16"/>
      <c r="C10" s="14"/>
      <c r="D10" s="14" t="s">
        <v>18</v>
      </c>
      <c r="E10" s="15">
        <f>E11+E12+E13+E14+E15</f>
        <v>0</v>
      </c>
      <c r="F10" s="169"/>
    </row>
    <row r="11" spans="1:23" s="3" customFormat="1" ht="19.5" customHeight="1">
      <c r="A11" s="14" t="s">
        <v>19</v>
      </c>
      <c r="B11" s="16"/>
      <c r="C11" s="14"/>
      <c r="D11" s="14" t="s">
        <v>20</v>
      </c>
      <c r="E11" s="16"/>
      <c r="F11" s="169"/>
    </row>
    <row r="12" spans="1:23" s="3" customFormat="1" ht="19.5" customHeight="1">
      <c r="A12" s="14" t="s">
        <v>56</v>
      </c>
      <c r="B12" s="16"/>
      <c r="C12" s="14">
        <v>582.6</v>
      </c>
      <c r="D12" s="14" t="s">
        <v>22</v>
      </c>
      <c r="E12" s="16"/>
      <c r="F12" s="169"/>
    </row>
    <row r="13" spans="1:23" s="3" customFormat="1" ht="19.5" customHeight="1">
      <c r="A13" s="14" t="s">
        <v>23</v>
      </c>
      <c r="B13" s="16">
        <f>B14+B15+B16</f>
        <v>0</v>
      </c>
      <c r="C13" s="14"/>
      <c r="D13" s="14" t="s">
        <v>14</v>
      </c>
      <c r="E13" s="16"/>
      <c r="F13" s="169"/>
    </row>
    <row r="14" spans="1:23" s="3" customFormat="1" ht="19.5" customHeight="1">
      <c r="A14" s="14" t="s">
        <v>24</v>
      </c>
      <c r="B14" s="16"/>
      <c r="C14" s="14"/>
      <c r="D14" s="14" t="s">
        <v>25</v>
      </c>
      <c r="E14" s="16"/>
      <c r="F14" s="169"/>
    </row>
    <row r="15" spans="1:23" s="3" customFormat="1" ht="19.5" customHeight="1">
      <c r="A15" s="14" t="s">
        <v>26</v>
      </c>
      <c r="B15" s="16"/>
      <c r="C15" s="14"/>
      <c r="D15" s="14" t="s">
        <v>27</v>
      </c>
      <c r="E15" s="16"/>
      <c r="F15" s="169"/>
    </row>
    <row r="16" spans="1:23" s="3" customFormat="1" ht="19.5" customHeight="1">
      <c r="A16" s="14" t="s">
        <v>28</v>
      </c>
      <c r="B16" s="16"/>
      <c r="C16" s="14"/>
      <c r="D16" s="14" t="s">
        <v>29</v>
      </c>
      <c r="E16" s="16">
        <f>E17+E18+E19</f>
        <v>0</v>
      </c>
      <c r="F16" s="169"/>
    </row>
    <row r="17" spans="1:6" s="3" customFormat="1" ht="19.5" customHeight="1">
      <c r="A17" s="14" t="s">
        <v>30</v>
      </c>
      <c r="B17" s="16">
        <f>B18+B19+B20</f>
        <v>0</v>
      </c>
      <c r="C17" s="14"/>
      <c r="D17" s="14" t="s">
        <v>61</v>
      </c>
      <c r="E17" s="16"/>
      <c r="F17" s="169"/>
    </row>
    <row r="18" spans="1:6" s="3" customFormat="1" ht="19.5" customHeight="1">
      <c r="A18" s="14" t="s">
        <v>32</v>
      </c>
      <c r="B18" s="16"/>
      <c r="C18" s="14"/>
      <c r="D18" s="14" t="s">
        <v>33</v>
      </c>
      <c r="E18" s="16"/>
      <c r="F18" s="169"/>
    </row>
    <row r="19" spans="1:6" s="3" customFormat="1" ht="19.5" customHeight="1">
      <c r="A19" s="14" t="s">
        <v>34</v>
      </c>
      <c r="B19" s="16"/>
      <c r="C19" s="14"/>
      <c r="D19" s="14" t="s">
        <v>35</v>
      </c>
      <c r="E19" s="16"/>
      <c r="F19" s="169"/>
    </row>
    <row r="20" spans="1:6" s="3" customFormat="1" ht="19.5" customHeight="1">
      <c r="A20" s="14" t="s">
        <v>36</v>
      </c>
      <c r="B20" s="16"/>
      <c r="C20" s="14"/>
      <c r="D20" s="14" t="s">
        <v>37</v>
      </c>
      <c r="E20" s="16">
        <f>E21+E22</f>
        <v>0</v>
      </c>
      <c r="F20" s="169"/>
    </row>
    <row r="21" spans="1:6" s="3" customFormat="1" ht="19.5" customHeight="1">
      <c r="A21" s="14" t="s">
        <v>38</v>
      </c>
      <c r="B21" s="16">
        <f>B22+B23+B24</f>
        <v>0</v>
      </c>
      <c r="C21" s="14"/>
      <c r="D21" s="14" t="s">
        <v>39</v>
      </c>
      <c r="E21" s="16"/>
      <c r="F21" s="169"/>
    </row>
    <row r="22" spans="1:6" s="3" customFormat="1" ht="19.5" customHeight="1">
      <c r="A22" s="14" t="s">
        <v>40</v>
      </c>
      <c r="B22" s="16"/>
      <c r="C22" s="14"/>
      <c r="D22" s="14" t="s">
        <v>41</v>
      </c>
      <c r="E22" s="16"/>
      <c r="F22" s="169"/>
    </row>
    <row r="23" spans="1:6" s="3" customFormat="1" ht="19.5" customHeight="1">
      <c r="A23" s="14" t="s">
        <v>42</v>
      </c>
      <c r="B23" s="16"/>
      <c r="C23" s="14"/>
      <c r="D23" s="14" t="s">
        <v>43</v>
      </c>
      <c r="E23" s="16">
        <f>E24+E25</f>
        <v>0</v>
      </c>
      <c r="F23" s="169"/>
    </row>
    <row r="24" spans="1:6" s="3" customFormat="1" ht="19.5" customHeight="1">
      <c r="A24" s="14" t="s">
        <v>44</v>
      </c>
      <c r="B24" s="16"/>
      <c r="C24" s="14"/>
      <c r="D24" s="14" t="s">
        <v>45</v>
      </c>
      <c r="E24" s="16"/>
      <c r="F24" s="169"/>
    </row>
    <row r="25" spans="1:6" s="3" customFormat="1" ht="19.5" customHeight="1">
      <c r="A25" s="55" t="s">
        <v>96</v>
      </c>
      <c r="B25" s="16"/>
      <c r="C25" s="14"/>
      <c r="D25" s="14" t="s">
        <v>46</v>
      </c>
      <c r="E25" s="16"/>
      <c r="F25" s="169"/>
    </row>
    <row r="26" spans="1:6" s="3" customFormat="1" ht="19.5" customHeight="1">
      <c r="A26" s="14"/>
      <c r="B26" s="16"/>
      <c r="C26" s="14"/>
      <c r="D26" s="55" t="s">
        <v>95</v>
      </c>
      <c r="E26" s="16"/>
      <c r="F26" s="169"/>
    </row>
    <row r="27" spans="1:6" s="3" customFormat="1" ht="19.5" customHeight="1">
      <c r="A27" s="77" t="s">
        <v>97</v>
      </c>
      <c r="B27" s="16"/>
      <c r="C27" s="14"/>
      <c r="D27" s="14"/>
      <c r="E27" s="16"/>
      <c r="F27" s="169"/>
    </row>
    <row r="28" spans="1:6" s="3" customFormat="1" ht="19.5" customHeight="1">
      <c r="A28" s="77" t="s">
        <v>124</v>
      </c>
      <c r="B28" s="16">
        <f>B29+B30+B31</f>
        <v>41</v>
      </c>
      <c r="C28" s="14"/>
      <c r="D28" s="77" t="s">
        <v>93</v>
      </c>
      <c r="E28" s="16"/>
      <c r="F28" s="169"/>
    </row>
    <row r="29" spans="1:6" s="3" customFormat="1" ht="19.5" customHeight="1">
      <c r="A29" s="14" t="s">
        <v>49</v>
      </c>
      <c r="B29" s="16">
        <v>41</v>
      </c>
      <c r="C29" s="17"/>
      <c r="D29" s="77" t="s">
        <v>125</v>
      </c>
      <c r="E29" s="16">
        <v>41</v>
      </c>
      <c r="F29" s="169"/>
    </row>
    <row r="30" spans="1:6" s="4" customFormat="1" ht="19.5" customHeight="1">
      <c r="A30" s="18" t="s">
        <v>73</v>
      </c>
      <c r="B30" s="19"/>
      <c r="C30" s="14"/>
      <c r="D30" s="14"/>
      <c r="E30" s="16"/>
      <c r="F30" s="169"/>
    </row>
    <row r="31" spans="1:6" s="3" customFormat="1" ht="19.5" customHeight="1">
      <c r="A31" s="18" t="s">
        <v>52</v>
      </c>
      <c r="B31" s="20"/>
      <c r="C31" s="14"/>
      <c r="D31" s="18"/>
      <c r="E31" s="20"/>
      <c r="F31" s="169"/>
    </row>
    <row r="32" spans="1:6" s="76" customFormat="1" ht="19.5" customHeight="1">
      <c r="A32" s="78"/>
      <c r="B32" s="79"/>
      <c r="C32" s="77"/>
      <c r="D32" s="78"/>
      <c r="E32" s="79"/>
      <c r="F32" s="169"/>
    </row>
    <row r="33" spans="1:6" s="76" customFormat="1" ht="19.5" customHeight="1">
      <c r="A33" s="78"/>
      <c r="B33" s="79"/>
      <c r="C33" s="77"/>
      <c r="D33" s="78"/>
      <c r="E33" s="79"/>
      <c r="F33" s="169"/>
    </row>
    <row r="34" spans="1:6" s="3" customFormat="1" ht="20.25" customHeight="1">
      <c r="A34" s="111" t="s">
        <v>53</v>
      </c>
      <c r="B34" s="81">
        <v>41</v>
      </c>
      <c r="C34" s="49">
        <f>SUM(C4:C31)</f>
        <v>582.6</v>
      </c>
      <c r="D34" s="80" t="s">
        <v>54</v>
      </c>
      <c r="E34" s="81">
        <v>41</v>
      </c>
      <c r="F34" s="169"/>
    </row>
    <row r="35" spans="1:6" s="3" customFormat="1" ht="20.25" customHeight="1">
      <c r="A35" s="112"/>
      <c r="B35" s="84"/>
      <c r="C35" s="80"/>
      <c r="D35" s="47" t="s">
        <v>83</v>
      </c>
      <c r="E35" s="81"/>
      <c r="F35" s="169"/>
    </row>
    <row r="36" spans="1:6" s="3" customFormat="1" ht="20.25" customHeight="1">
      <c r="A36" s="111" t="s">
        <v>84</v>
      </c>
      <c r="B36" s="84"/>
      <c r="C36" s="80"/>
      <c r="D36" s="80" t="s">
        <v>82</v>
      </c>
      <c r="E36" s="81"/>
      <c r="F36" s="169"/>
    </row>
    <row r="37" spans="1:6" s="3" customFormat="1" ht="20.25" customHeight="1">
      <c r="A37" s="111" t="s">
        <v>130</v>
      </c>
      <c r="B37" s="84">
        <v>41</v>
      </c>
      <c r="C37" s="80"/>
      <c r="D37" s="80" t="s">
        <v>131</v>
      </c>
      <c r="E37" s="84">
        <v>41</v>
      </c>
      <c r="F37" s="169"/>
    </row>
  </sheetData>
  <mergeCells count="6">
    <mergeCell ref="F5:F37"/>
    <mergeCell ref="A1:F1"/>
    <mergeCell ref="A2:B2"/>
    <mergeCell ref="A3:B3"/>
    <mergeCell ref="D3:E3"/>
    <mergeCell ref="F3:F4"/>
  </mergeCells>
  <phoneticPr fontId="46" type="noConversion"/>
  <printOptions horizontalCentered="1"/>
  <pageMargins left="0.62986111111111109" right="0.35416666666666669" top="0.35416666666666669" bottom="0.35416666666666669" header="0.27500000000000002" footer="0.39305555555555555"/>
  <pageSetup paperSize="9" scale="95" firstPageNumber="2" orientation="portrait" useFirstPageNumber="1" r:id="rId1"/>
  <headerFooter alignWithMargins="0">
    <oddFooter xml:space="preserve">&amp;C10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企业养老保险基金</vt:lpstr>
      <vt:lpstr>机关事业单位养老保险基金</vt:lpstr>
      <vt:lpstr>失业保险</vt:lpstr>
      <vt:lpstr>城镇职工医疗保险</vt:lpstr>
      <vt:lpstr>工伤保险</vt:lpstr>
      <vt:lpstr>生育保险</vt:lpstr>
      <vt:lpstr>城乡居民医疗保险基金</vt:lpstr>
      <vt:lpstr>城乡居民养老保险</vt:lpstr>
      <vt:lpstr>大病基金</vt:lpstr>
      <vt:lpstr>公务员医疗补助</vt:lpstr>
      <vt:lpstr>职业年金</vt:lpstr>
      <vt:lpstr>Sheet1</vt:lpstr>
      <vt:lpstr>Sheet12</vt:lpstr>
    </vt:vector>
  </TitlesOfParts>
  <Company>微软中国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xbany</cp:lastModifiedBy>
  <cp:revision/>
  <cp:lastPrinted>2017-03-03T07:43:32Z</cp:lastPrinted>
  <dcterms:created xsi:type="dcterms:W3CDTF">2014-12-18T07:56:28Z</dcterms:created>
  <dcterms:modified xsi:type="dcterms:W3CDTF">2017-03-20T08:10:25Z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